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4955" windowHeight="10470" activeTab="0"/>
  </bookViews>
  <sheets>
    <sheet name="返済予定表" sheetId="1" r:id="rId1"/>
    <sheet name="遅延損害金" sheetId="2" r:id="rId2"/>
    <sheet name="弁済充当計算書" sheetId="3" r:id="rId3"/>
    <sheet name="Sheet5" sheetId="4" r:id="rId4"/>
  </sheets>
  <externalReferences>
    <externalReference r:id="rId7"/>
    <externalReference r:id="rId8"/>
  </externalReferences>
  <definedNames>
    <definedName name="_xlnm.Print_Area" localSheetId="0">'返済予定表'!$B$3:$M$140</definedName>
    <definedName name="_xlnm.Print_Area" localSheetId="2">'弁済充当計算書'!$B$3:$S$140</definedName>
    <definedName name="_xlnm.Print_Titles" localSheetId="0">'返済予定表'!$3:$15</definedName>
    <definedName name="_xlnm.Print_Titles" localSheetId="2">'弁済充当計算書'!$3:$15</definedName>
    <definedName name="リスト">#REF!</definedName>
  </definedNames>
  <calcPr fullCalcOnLoad="1"/>
</workbook>
</file>

<file path=xl/sharedStrings.xml><?xml version="1.0" encoding="utf-8"?>
<sst xmlns="http://schemas.openxmlformats.org/spreadsheetml/2006/main" count="84" uniqueCount="55">
  <si>
    <t>日付</t>
  </si>
  <si>
    <t>年利</t>
  </si>
  <si>
    <t>日数</t>
  </si>
  <si>
    <t>利息
充当</t>
  </si>
  <si>
    <t>未払
利息</t>
  </si>
  <si>
    <t>返済予定日</t>
  </si>
  <si>
    <t>示談
金額</t>
  </si>
  <si>
    <t>元金残高</t>
  </si>
  <si>
    <t>元利合計</t>
  </si>
  <si>
    <t>債務
金額</t>
  </si>
  <si>
    <t>弁済
金額</t>
  </si>
  <si>
    <t>元本
充当</t>
  </si>
  <si>
    <t>残高</t>
  </si>
  <si>
    <t>弁済総額</t>
  </si>
  <si>
    <t>支払日→</t>
  </si>
  <si>
    <t>遅延損害金計算書</t>
  </si>
  <si>
    <t>返済予定表（元利均等払い）</t>
  </si>
  <si>
    <t>開始月⇒</t>
  </si>
  <si>
    <t>分割弁済額</t>
  </si>
  <si>
    <t>利息年率</t>
  </si>
  <si>
    <t>債務総額</t>
  </si>
  <si>
    <t>基準年月日</t>
  </si>
  <si>
    <t>d3</t>
  </si>
  <si>
    <t>d2</t>
  </si>
  <si>
    <t>債権者</t>
  </si>
  <si>
    <t>債務者</t>
  </si>
  <si>
    <t>※初回金</t>
  </si>
  <si>
    <t>※賞与時等加算</t>
  </si>
  <si>
    <t>初回返済日</t>
  </si>
  <si>
    <t>初回返済額</t>
  </si>
  <si>
    <t>加算月1</t>
  </si>
  <si>
    <t>加算額1</t>
  </si>
  <si>
    <t>※スライド弁済</t>
  </si>
  <si>
    <t>加算月2</t>
  </si>
  <si>
    <t>加算額2</t>
  </si>
  <si>
    <t>変更弁済日</t>
  </si>
  <si>
    <t>変更弁済額</t>
  </si>
  <si>
    <t>No</t>
  </si>
  <si>
    <t>未収
利息</t>
  </si>
  <si>
    <t>i3</t>
  </si>
  <si>
    <t>p3</t>
  </si>
  <si>
    <t>遅延年率</t>
  </si>
  <si>
    <t>　※初回金</t>
  </si>
  <si>
    <t>　※賞与時等加算</t>
  </si>
  <si>
    <t>　※スライド弁済</t>
  </si>
  <si>
    <t>弁済充当計算書（元利均等払い）</t>
  </si>
  <si>
    <t>弁済日</t>
  </si>
  <si>
    <t>弁済
金額</t>
  </si>
  <si>
    <t>約定
予定日</t>
  </si>
  <si>
    <t>約定
利率</t>
  </si>
  <si>
    <t>遅延
利率</t>
  </si>
  <si>
    <t>約定
弁済予定</t>
  </si>
  <si>
    <t>遅延
日数</t>
  </si>
  <si>
    <t>遅延損害
金充当</t>
  </si>
  <si>
    <t>通常
日数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</si>
</sst>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_);[Red]\(0\)"/>
    <numFmt numFmtId="178" formatCode="#,##0_ "/>
    <numFmt numFmtId="179" formatCode="#,##0_);[Red]\(#,##0\)"/>
    <numFmt numFmtId="180" formatCode=";;;"/>
    <numFmt numFmtId="181" formatCode="0.000%"/>
    <numFmt numFmtId="182" formatCode="&quot;計　&quot;#&quot;　回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7"/>
      <name val="ＭＳ Ｐゴシック"/>
      <family val="3"/>
    </font>
    <font>
      <b/>
      <sz val="11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28"/>
      <name val="ＭＳ Ｐゴシック"/>
      <family val="3"/>
    </font>
    <font>
      <b/>
      <sz val="12"/>
      <name val="ＭＳ Ｐゴシック"/>
      <family val="3"/>
    </font>
    <font>
      <sz val="6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7"/>
      <name val="ＭＳ Ｐゴシック"/>
      <family val="3"/>
    </font>
    <font>
      <b/>
      <sz val="12"/>
      <color indexed="12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4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006600"/>
      <name val="ＭＳ Ｐゴシック"/>
      <family val="3"/>
    </font>
    <font>
      <b/>
      <sz val="10"/>
      <color rgb="FFFF0000"/>
      <name val="ＭＳ Ｐゴシック"/>
      <family val="3"/>
    </font>
    <font>
      <b/>
      <sz val="10"/>
      <color rgb="FF006600"/>
      <name val="ＭＳ Ｐゴシック"/>
      <family val="3"/>
    </font>
    <font>
      <b/>
      <sz val="11"/>
      <color rgb="FF0000FF"/>
      <name val="ＭＳ Ｐゴシック"/>
      <family val="3"/>
    </font>
    <font>
      <b/>
      <sz val="10"/>
      <color rgb="FF0000FF"/>
      <name val="ＭＳ Ｐゴシック"/>
      <family val="3"/>
    </font>
    <font>
      <sz val="6"/>
      <color theme="1"/>
      <name val="ＭＳ Ｐゴシック"/>
      <family val="3"/>
    </font>
    <font>
      <b/>
      <sz val="12"/>
      <color rgb="FFFF0000"/>
      <name val="ＭＳ Ｐゴシック"/>
      <family val="3"/>
    </font>
    <font>
      <b/>
      <sz val="12"/>
      <color rgb="FF006600"/>
      <name val="ＭＳ Ｐゴシック"/>
      <family val="3"/>
    </font>
    <font>
      <b/>
      <sz val="12"/>
      <color rgb="FF0000FF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CCFF"/>
        </stop>
      </gradientFill>
    </fill>
    <fill>
      <gradientFill degree="90">
        <stop position="0">
          <color theme="0"/>
        </stop>
        <stop position="1">
          <color rgb="FFFFCCFF"/>
        </stop>
      </gradientFill>
    </fill>
    <fill>
      <gradientFill degree="90">
        <stop position="0">
          <color theme="0"/>
        </stop>
        <stop position="1">
          <color rgb="FFFFCCFF"/>
        </stop>
      </gradientFill>
    </fill>
    <fill>
      <gradientFill degree="90">
        <stop position="0">
          <color theme="0"/>
        </stop>
        <stop position="1">
          <color rgb="FFCCFFCC"/>
        </stop>
      </gradientFill>
    </fill>
    <fill>
      <gradientFill degree="90">
        <stop position="0">
          <color theme="0"/>
        </stop>
        <stop position="1">
          <color rgb="FFCCFFCC"/>
        </stop>
      </gradientFill>
    </fill>
    <fill>
      <gradientFill degree="90">
        <stop position="0">
          <color theme="0"/>
        </stop>
        <stop position="1">
          <color rgb="FFCCFFCC"/>
        </stop>
      </gradientFill>
    </fill>
    <fill>
      <gradientFill degree="90">
        <stop position="0">
          <color theme="0"/>
        </stop>
        <stop position="1">
          <color rgb="FFCCFFFF"/>
        </stop>
      </gradientFill>
    </fill>
    <fill>
      <gradientFill degree="90">
        <stop position="0">
          <color theme="0"/>
        </stop>
        <stop position="1">
          <color rgb="FFCCFFFF"/>
        </stop>
      </gradientFill>
    </fill>
    <fill>
      <gradientFill degree="90">
        <stop position="0">
          <color theme="0"/>
        </stop>
        <stop position="1">
          <color rgb="FFCCFFFF"/>
        </stop>
      </gradientFill>
    </fill>
    <fill>
      <patternFill patternType="solid">
        <fgColor rgb="FFCCFFFF"/>
        <bgColor indexed="64"/>
      </patternFill>
    </fill>
    <fill>
      <patternFill patternType="solid">
        <fgColor rgb="FFFFF4EA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vertical="center"/>
    </xf>
    <xf numFmtId="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0" fontId="1" fillId="0" borderId="0" xfId="62" applyNumberFormat="1" applyFont="1">
      <alignment vertical="center"/>
      <protection/>
    </xf>
    <xf numFmtId="0" fontId="0" fillId="0" borderId="0" xfId="62">
      <alignment vertical="center"/>
      <protection/>
    </xf>
    <xf numFmtId="180" fontId="1" fillId="0" borderId="0" xfId="63" applyNumberFormat="1" applyFont="1">
      <alignment vertical="center"/>
      <protection/>
    </xf>
    <xf numFmtId="0" fontId="0" fillId="0" borderId="0" xfId="63">
      <alignment vertical="center"/>
      <protection/>
    </xf>
    <xf numFmtId="0" fontId="59" fillId="0" borderId="0" xfId="61" applyFont="1">
      <alignment vertical="center"/>
      <protection/>
    </xf>
    <xf numFmtId="0" fontId="60" fillId="33" borderId="14" xfId="62" applyFont="1" applyFill="1" applyBorder="1" applyAlignment="1">
      <alignment horizontal="center" vertical="center"/>
      <protection/>
    </xf>
    <xf numFmtId="0" fontId="0" fillId="0" borderId="15" xfId="62" applyBorder="1" applyAlignment="1">
      <alignment horizontal="center" vertical="center"/>
      <protection/>
    </xf>
    <xf numFmtId="0" fontId="0" fillId="0" borderId="16" xfId="62" applyBorder="1" applyAlignment="1">
      <alignment horizontal="center" vertical="center"/>
      <protection/>
    </xf>
    <xf numFmtId="0" fontId="60" fillId="33" borderId="17" xfId="62" applyFont="1" applyFill="1" applyBorder="1" applyAlignment="1">
      <alignment horizontal="center" vertical="center"/>
      <protection/>
    </xf>
    <xf numFmtId="0" fontId="60" fillId="33" borderId="18" xfId="62" applyFont="1" applyFill="1" applyBorder="1" applyAlignment="1">
      <alignment horizontal="center" vertical="center"/>
      <protection/>
    </xf>
    <xf numFmtId="0" fontId="60" fillId="33" borderId="19" xfId="62" applyFont="1" applyFill="1" applyBorder="1" applyAlignment="1">
      <alignment horizontal="center" vertical="center"/>
      <protection/>
    </xf>
    <xf numFmtId="0" fontId="0" fillId="0" borderId="20" xfId="62" applyBorder="1" applyAlignment="1">
      <alignment horizontal="center" vertical="center"/>
      <protection/>
    </xf>
    <xf numFmtId="0" fontId="0" fillId="0" borderId="21" xfId="62" applyBorder="1" applyAlignment="1">
      <alignment horizontal="center" vertical="center"/>
      <protection/>
    </xf>
    <xf numFmtId="0" fontId="60" fillId="33" borderId="22" xfId="62" applyFont="1" applyFill="1" applyBorder="1" applyAlignment="1">
      <alignment horizontal="center" vertical="center"/>
      <protection/>
    </xf>
    <xf numFmtId="0" fontId="60" fillId="33" borderId="23" xfId="62" applyFont="1" applyFill="1" applyBorder="1" applyAlignment="1">
      <alignment horizontal="center" vertical="center"/>
      <protection/>
    </xf>
    <xf numFmtId="178" fontId="0" fillId="0" borderId="0" xfId="62" applyNumberFormat="1" applyAlignment="1">
      <alignment horizontal="left" vertical="center"/>
      <protection/>
    </xf>
    <xf numFmtId="0" fontId="4" fillId="28" borderId="14" xfId="62" applyFont="1" applyFill="1" applyBorder="1">
      <alignment vertical="center"/>
      <protection/>
    </xf>
    <xf numFmtId="176" fontId="2" fillId="0" borderId="24" xfId="62" applyNumberFormat="1" applyFont="1" applyBorder="1" applyAlignment="1">
      <alignment horizontal="center" vertical="center"/>
      <protection/>
    </xf>
    <xf numFmtId="176" fontId="2" fillId="0" borderId="25" xfId="62" applyNumberFormat="1" applyFont="1" applyBorder="1" applyAlignment="1">
      <alignment horizontal="center" vertical="center"/>
      <protection/>
    </xf>
    <xf numFmtId="0" fontId="4" fillId="28" borderId="15" xfId="62" applyFont="1" applyFill="1" applyBorder="1" applyAlignment="1">
      <alignment horizontal="center" vertical="center"/>
      <protection/>
    </xf>
    <xf numFmtId="178" fontId="2" fillId="0" borderId="24" xfId="62" applyNumberFormat="1" applyFont="1" applyBorder="1" applyAlignment="1">
      <alignment horizontal="center" vertical="center"/>
      <protection/>
    </xf>
    <xf numFmtId="178" fontId="2" fillId="0" borderId="25" xfId="62" applyNumberFormat="1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4" fillId="28" borderId="19" xfId="62" applyFont="1" applyFill="1" applyBorder="1">
      <alignment vertical="center"/>
      <protection/>
    </xf>
    <xf numFmtId="181" fontId="2" fillId="0" borderId="26" xfId="62" applyNumberFormat="1" applyFont="1" applyBorder="1" applyAlignment="1">
      <alignment horizontal="center" vertical="center"/>
      <protection/>
    </xf>
    <xf numFmtId="181" fontId="2" fillId="0" borderId="27" xfId="62" applyNumberFormat="1" applyFont="1" applyBorder="1" applyAlignment="1">
      <alignment horizontal="center" vertical="center"/>
      <protection/>
    </xf>
    <xf numFmtId="0" fontId="4" fillId="28" borderId="20" xfId="62" applyFont="1" applyFill="1" applyBorder="1" applyAlignment="1">
      <alignment horizontal="center" vertical="center"/>
      <protection/>
    </xf>
    <xf numFmtId="178" fontId="2" fillId="0" borderId="26" xfId="62" applyNumberFormat="1" applyFont="1" applyBorder="1" applyAlignment="1">
      <alignment horizontal="center" vertical="center"/>
      <protection/>
    </xf>
    <xf numFmtId="178" fontId="2" fillId="0" borderId="27" xfId="62" applyNumberFormat="1" applyFont="1" applyBorder="1" applyAlignment="1">
      <alignment horizontal="center" vertical="center"/>
      <protection/>
    </xf>
    <xf numFmtId="0" fontId="2" fillId="0" borderId="21" xfId="62" applyFont="1" applyBorder="1" applyAlignment="1">
      <alignment horizontal="center" vertical="center"/>
      <protection/>
    </xf>
    <xf numFmtId="0" fontId="61" fillId="34" borderId="28" xfId="62" applyFont="1" applyFill="1" applyBorder="1" applyAlignment="1">
      <alignment horizontal="left" vertical="center"/>
      <protection/>
    </xf>
    <xf numFmtId="0" fontId="61" fillId="34" borderId="29" xfId="62" applyFont="1" applyFill="1" applyBorder="1" applyAlignment="1">
      <alignment horizontal="left" vertical="center"/>
      <protection/>
    </xf>
    <xf numFmtId="0" fontId="61" fillId="34" borderId="30" xfId="62" applyFont="1" applyFill="1" applyBorder="1" applyAlignment="1">
      <alignment horizontal="left" vertical="center"/>
      <protection/>
    </xf>
    <xf numFmtId="0" fontId="62" fillId="35" borderId="28" xfId="62" applyFont="1" applyFill="1" applyBorder="1" applyAlignment="1">
      <alignment horizontal="left" vertical="center"/>
      <protection/>
    </xf>
    <xf numFmtId="0" fontId="62" fillId="35" borderId="29" xfId="62" applyFont="1" applyFill="1" applyBorder="1" applyAlignment="1">
      <alignment horizontal="left" vertical="center"/>
      <protection/>
    </xf>
    <xf numFmtId="0" fontId="62" fillId="35" borderId="30" xfId="62" applyFont="1" applyFill="1" applyBorder="1" applyAlignment="1">
      <alignment horizontal="left" vertical="center"/>
      <protection/>
    </xf>
    <xf numFmtId="0" fontId="63" fillId="34" borderId="19" xfId="62" applyFont="1" applyFill="1" applyBorder="1">
      <alignment vertical="center"/>
      <protection/>
    </xf>
    <xf numFmtId="176" fontId="2" fillId="0" borderId="26" xfId="62" applyNumberFormat="1" applyFont="1" applyBorder="1" applyAlignment="1">
      <alignment horizontal="center" vertical="center"/>
      <protection/>
    </xf>
    <xf numFmtId="176" fontId="2" fillId="0" borderId="27" xfId="62" applyNumberFormat="1" applyFont="1" applyBorder="1" applyAlignment="1">
      <alignment horizontal="center" vertical="center"/>
      <protection/>
    </xf>
    <xf numFmtId="0" fontId="63" fillId="34" borderId="20" xfId="62" applyFont="1" applyFill="1" applyBorder="1" applyAlignment="1">
      <alignment horizontal="center" vertical="center"/>
      <protection/>
    </xf>
    <xf numFmtId="178" fontId="2" fillId="0" borderId="31" xfId="62" applyNumberFormat="1" applyFont="1" applyBorder="1" applyAlignment="1">
      <alignment horizontal="center" vertical="center"/>
      <protection/>
    </xf>
    <xf numFmtId="0" fontId="64" fillId="35" borderId="32" xfId="62" applyFont="1" applyFill="1" applyBorder="1" applyAlignment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64" fillId="35" borderId="10" xfId="62" applyFont="1" applyFill="1" applyBorder="1" applyAlignment="1">
      <alignment horizontal="center" vertical="center"/>
      <protection/>
    </xf>
    <xf numFmtId="178" fontId="0" fillId="0" borderId="10" xfId="62" applyNumberFormat="1" applyBorder="1" applyAlignment="1">
      <alignment horizontal="center" vertical="center"/>
      <protection/>
    </xf>
    <xf numFmtId="178" fontId="0" fillId="0" borderId="33" xfId="62" applyNumberFormat="1" applyBorder="1" applyAlignment="1">
      <alignment horizontal="center" vertical="center"/>
      <protection/>
    </xf>
    <xf numFmtId="0" fontId="65" fillId="36" borderId="28" xfId="62" applyFont="1" applyFill="1" applyBorder="1" applyAlignment="1">
      <alignment horizontal="left" vertical="center"/>
      <protection/>
    </xf>
    <xf numFmtId="0" fontId="65" fillId="36" borderId="29" xfId="62" applyFont="1" applyFill="1" applyBorder="1" applyAlignment="1">
      <alignment horizontal="left" vertical="center"/>
      <protection/>
    </xf>
    <xf numFmtId="0" fontId="65" fillId="36" borderId="30" xfId="62" applyFont="1" applyFill="1" applyBorder="1" applyAlignment="1">
      <alignment horizontal="left" vertical="center"/>
      <protection/>
    </xf>
    <xf numFmtId="0" fontId="64" fillId="35" borderId="27" xfId="62" applyFont="1" applyFill="1" applyBorder="1" applyAlignment="1">
      <alignment horizontal="center" vertical="center"/>
      <protection/>
    </xf>
    <xf numFmtId="0" fontId="0" fillId="0" borderId="20" xfId="62" applyBorder="1" applyAlignment="1">
      <alignment horizontal="center" vertical="center"/>
      <protection/>
    </xf>
    <xf numFmtId="0" fontId="64" fillId="35" borderId="20" xfId="62" applyFont="1" applyFill="1" applyBorder="1" applyAlignment="1">
      <alignment horizontal="center" vertical="center"/>
      <protection/>
    </xf>
    <xf numFmtId="178" fontId="0" fillId="0" borderId="20" xfId="62" applyNumberFormat="1" applyBorder="1" applyAlignment="1">
      <alignment horizontal="center" vertical="center"/>
      <protection/>
    </xf>
    <xf numFmtId="178" fontId="0" fillId="0" borderId="21" xfId="62" applyNumberFormat="1" applyBorder="1" applyAlignment="1">
      <alignment horizontal="center" vertical="center"/>
      <protection/>
    </xf>
    <xf numFmtId="0" fontId="66" fillId="36" borderId="19" xfId="62" applyFont="1" applyFill="1" applyBorder="1">
      <alignment vertical="center"/>
      <protection/>
    </xf>
    <xf numFmtId="0" fontId="66" fillId="36" borderId="20" xfId="62" applyFont="1" applyFill="1" applyBorder="1" applyAlignment="1">
      <alignment horizontal="center" vertical="center"/>
      <protection/>
    </xf>
    <xf numFmtId="0" fontId="33" fillId="7" borderId="11" xfId="62" applyFont="1" applyFill="1" applyBorder="1" applyAlignment="1">
      <alignment horizontal="center" vertical="center"/>
      <protection/>
    </xf>
    <xf numFmtId="0" fontId="33" fillId="7" borderId="12" xfId="62" applyFont="1" applyFill="1" applyBorder="1" applyAlignment="1">
      <alignment horizontal="center" vertical="center"/>
      <protection/>
    </xf>
    <xf numFmtId="0" fontId="33" fillId="7" borderId="13" xfId="62" applyFont="1" applyFill="1" applyBorder="1" applyAlignment="1">
      <alignment horizontal="center" vertical="center"/>
      <protection/>
    </xf>
    <xf numFmtId="0" fontId="2" fillId="7" borderId="34" xfId="62" applyFont="1" applyFill="1" applyBorder="1" applyAlignment="1">
      <alignment horizontal="center" vertical="center"/>
      <protection/>
    </xf>
    <xf numFmtId="0" fontId="34" fillId="7" borderId="34" xfId="62" applyFont="1" applyFill="1" applyBorder="1" applyAlignment="1">
      <alignment horizontal="center" vertical="center"/>
      <protection/>
    </xf>
    <xf numFmtId="0" fontId="34" fillId="7" borderId="34" xfId="62" applyFont="1" applyFill="1" applyBorder="1" applyAlignment="1">
      <alignment horizontal="center" vertical="center" wrapText="1"/>
      <protection/>
    </xf>
    <xf numFmtId="0" fontId="34" fillId="7" borderId="35" xfId="62" applyFont="1" applyFill="1" applyBorder="1" applyAlignment="1">
      <alignment horizontal="center" vertical="center" wrapText="1"/>
      <protection/>
    </xf>
    <xf numFmtId="0" fontId="34" fillId="7" borderId="34" xfId="62" applyFont="1" applyFill="1" applyBorder="1" applyAlignment="1">
      <alignment horizontal="center" vertical="center"/>
      <protection/>
    </xf>
    <xf numFmtId="0" fontId="0" fillId="0" borderId="10" xfId="62" applyBorder="1">
      <alignment vertical="center"/>
      <protection/>
    </xf>
    <xf numFmtId="176" fontId="0" fillId="0" borderId="10" xfId="62" applyNumberFormat="1" applyBorder="1">
      <alignment vertical="center"/>
      <protection/>
    </xf>
    <xf numFmtId="181" fontId="0" fillId="0" borderId="10" xfId="62" applyNumberFormat="1" applyBorder="1">
      <alignment vertical="center"/>
      <protection/>
    </xf>
    <xf numFmtId="178" fontId="0" fillId="0" borderId="10" xfId="62" applyNumberFormat="1" applyBorder="1">
      <alignment vertical="center"/>
      <protection/>
    </xf>
    <xf numFmtId="178" fontId="0" fillId="0" borderId="10" xfId="62" applyNumberFormat="1" applyBorder="1">
      <alignment vertical="center"/>
      <protection/>
    </xf>
    <xf numFmtId="177" fontId="0" fillId="0" borderId="10" xfId="62" applyNumberFormat="1" applyBorder="1">
      <alignment vertical="center"/>
      <protection/>
    </xf>
    <xf numFmtId="179" fontId="0" fillId="0" borderId="10" xfId="62" applyNumberFormat="1" applyBorder="1">
      <alignment vertical="center"/>
      <protection/>
    </xf>
    <xf numFmtId="182" fontId="5" fillId="0" borderId="10" xfId="62" applyNumberFormat="1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178" fontId="5" fillId="0" borderId="11" xfId="62" applyNumberFormat="1" applyFont="1" applyBorder="1" applyAlignment="1">
      <alignment horizontal="center" vertical="center"/>
      <protection/>
    </xf>
    <xf numFmtId="178" fontId="5" fillId="0" borderId="12" xfId="62" applyNumberFormat="1" applyFont="1" applyBorder="1" applyAlignment="1">
      <alignment horizontal="center" vertical="center"/>
      <protection/>
    </xf>
    <xf numFmtId="178" fontId="5" fillId="0" borderId="13" xfId="62" applyNumberFormat="1" applyFont="1" applyBorder="1" applyAlignment="1">
      <alignment horizontal="center" vertical="center"/>
      <protection/>
    </xf>
    <xf numFmtId="180" fontId="1" fillId="37" borderId="0" xfId="62" applyNumberFormat="1" applyFont="1" applyFill="1">
      <alignment vertical="center"/>
      <protection/>
    </xf>
    <xf numFmtId="0" fontId="0" fillId="37" borderId="0" xfId="62" applyFill="1">
      <alignment vertical="center"/>
      <protection/>
    </xf>
    <xf numFmtId="180" fontId="1" fillId="37" borderId="0" xfId="63" applyNumberFormat="1" applyFont="1" applyFill="1">
      <alignment vertical="center"/>
      <protection/>
    </xf>
    <xf numFmtId="0" fontId="0" fillId="37" borderId="0" xfId="63" applyFill="1">
      <alignment vertical="center"/>
      <protection/>
    </xf>
    <xf numFmtId="0" fontId="60" fillId="33" borderId="36" xfId="62" applyFont="1" applyFill="1" applyBorder="1" applyAlignment="1">
      <alignment horizontal="center" vertical="center"/>
      <protection/>
    </xf>
    <xf numFmtId="0" fontId="60" fillId="33" borderId="37" xfId="62" applyFont="1" applyFill="1" applyBorder="1" applyAlignment="1">
      <alignment horizontal="center" vertical="center"/>
      <protection/>
    </xf>
    <xf numFmtId="0" fontId="0" fillId="0" borderId="17" xfId="62" applyBorder="1" applyAlignment="1">
      <alignment horizontal="center" vertical="center"/>
      <protection/>
    </xf>
    <xf numFmtId="0" fontId="0" fillId="0" borderId="36" xfId="62" applyBorder="1" applyAlignment="1">
      <alignment horizontal="center" vertical="center"/>
      <protection/>
    </xf>
    <xf numFmtId="0" fontId="0" fillId="0" borderId="37" xfId="62" applyBorder="1" applyAlignment="1">
      <alignment horizontal="center" vertical="center"/>
      <protection/>
    </xf>
    <xf numFmtId="180" fontId="67" fillId="37" borderId="0" xfId="62" applyNumberFormat="1" applyFont="1" applyFill="1">
      <alignment vertical="center"/>
      <protection/>
    </xf>
    <xf numFmtId="0" fontId="60" fillId="33" borderId="38" xfId="62" applyFont="1" applyFill="1" applyBorder="1" applyAlignment="1">
      <alignment horizontal="center" vertical="center"/>
      <protection/>
    </xf>
    <xf numFmtId="0" fontId="60" fillId="33" borderId="39" xfId="62" applyFont="1" applyFill="1" applyBorder="1" applyAlignment="1">
      <alignment horizontal="center" vertical="center"/>
      <protection/>
    </xf>
    <xf numFmtId="0" fontId="0" fillId="0" borderId="22" xfId="62" applyBorder="1" applyAlignment="1">
      <alignment horizontal="center" vertical="center"/>
      <protection/>
    </xf>
    <xf numFmtId="0" fontId="0" fillId="0" borderId="38" xfId="62" applyBorder="1" applyAlignment="1">
      <alignment horizontal="center" vertical="center"/>
      <protection/>
    </xf>
    <xf numFmtId="0" fontId="0" fillId="0" borderId="39" xfId="62" applyBorder="1" applyAlignment="1">
      <alignment horizontal="center" vertical="center"/>
      <protection/>
    </xf>
    <xf numFmtId="0" fontId="60" fillId="37" borderId="0" xfId="62" applyFont="1" applyFill="1">
      <alignment vertical="center"/>
      <protection/>
    </xf>
    <xf numFmtId="0" fontId="4" fillId="28" borderId="28" xfId="62" applyFont="1" applyFill="1" applyBorder="1" applyAlignment="1">
      <alignment horizontal="center" vertical="center"/>
      <protection/>
    </xf>
    <xf numFmtId="0" fontId="4" fillId="28" borderId="29" xfId="62" applyFont="1" applyFill="1" applyBorder="1" applyAlignment="1">
      <alignment horizontal="center" vertical="center"/>
      <protection/>
    </xf>
    <xf numFmtId="0" fontId="4" fillId="28" borderId="25" xfId="62" applyFont="1" applyFill="1" applyBorder="1" applyAlignment="1">
      <alignment horizontal="center" vertical="center"/>
      <protection/>
    </xf>
    <xf numFmtId="0" fontId="4" fillId="28" borderId="24" xfId="62" applyFont="1" applyFill="1" applyBorder="1" applyAlignment="1">
      <alignment horizontal="center" vertical="center"/>
      <protection/>
    </xf>
    <xf numFmtId="178" fontId="0" fillId="37" borderId="0" xfId="62" applyNumberFormat="1" applyFill="1" applyAlignment="1">
      <alignment horizontal="left" vertical="center"/>
      <protection/>
    </xf>
    <xf numFmtId="0" fontId="4" fillId="28" borderId="40" xfId="62" applyFont="1" applyFill="1" applyBorder="1" applyAlignment="1">
      <alignment horizontal="center" vertical="center"/>
      <protection/>
    </xf>
    <xf numFmtId="0" fontId="4" fillId="28" borderId="41" xfId="62" applyFont="1" applyFill="1" applyBorder="1" applyAlignment="1">
      <alignment horizontal="center" vertical="center"/>
      <protection/>
    </xf>
    <xf numFmtId="0" fontId="4" fillId="28" borderId="27" xfId="62" applyFont="1" applyFill="1" applyBorder="1" applyAlignment="1">
      <alignment horizontal="center" vertical="center"/>
      <protection/>
    </xf>
    <xf numFmtId="0" fontId="4" fillId="28" borderId="26" xfId="62" applyFont="1" applyFill="1" applyBorder="1" applyAlignment="1">
      <alignment horizontal="center" vertical="center"/>
      <protection/>
    </xf>
    <xf numFmtId="0" fontId="4" fillId="28" borderId="42" xfId="62" applyFont="1" applyFill="1" applyBorder="1" applyAlignment="1">
      <alignment horizontal="center" vertical="center"/>
      <protection/>
    </xf>
    <xf numFmtId="0" fontId="4" fillId="28" borderId="43" xfId="62" applyFont="1" applyFill="1" applyBorder="1" applyAlignment="1">
      <alignment horizontal="center" vertical="center"/>
      <protection/>
    </xf>
    <xf numFmtId="0" fontId="4" fillId="28" borderId="44" xfId="62" applyFont="1" applyFill="1" applyBorder="1" applyAlignment="1">
      <alignment horizontal="center" vertical="center"/>
      <protection/>
    </xf>
    <xf numFmtId="0" fontId="68" fillId="38" borderId="28" xfId="62" applyFont="1" applyFill="1" applyBorder="1" applyAlignment="1">
      <alignment horizontal="left" vertical="center"/>
      <protection/>
    </xf>
    <xf numFmtId="0" fontId="68" fillId="39" borderId="29" xfId="62" applyFont="1" applyFill="1" applyBorder="1" applyAlignment="1">
      <alignment horizontal="left" vertical="center"/>
      <protection/>
    </xf>
    <xf numFmtId="0" fontId="68" fillId="40" borderId="30" xfId="62" applyFont="1" applyFill="1" applyBorder="1" applyAlignment="1">
      <alignment horizontal="left" vertical="center"/>
      <protection/>
    </xf>
    <xf numFmtId="0" fontId="69" fillId="41" borderId="28" xfId="62" applyFont="1" applyFill="1" applyBorder="1" applyAlignment="1">
      <alignment horizontal="left" vertical="center"/>
      <protection/>
    </xf>
    <xf numFmtId="0" fontId="69" fillId="42" borderId="29" xfId="62" applyFont="1" applyFill="1" applyBorder="1" applyAlignment="1">
      <alignment horizontal="left" vertical="center"/>
      <protection/>
    </xf>
    <xf numFmtId="0" fontId="69" fillId="43" borderId="30" xfId="62" applyFont="1" applyFill="1" applyBorder="1" applyAlignment="1">
      <alignment horizontal="left" vertical="center"/>
      <protection/>
    </xf>
    <xf numFmtId="0" fontId="63" fillId="34" borderId="40" xfId="62" applyFont="1" applyFill="1" applyBorder="1" applyAlignment="1">
      <alignment horizontal="center" vertical="center"/>
      <protection/>
    </xf>
    <xf numFmtId="0" fontId="63" fillId="34" borderId="41" xfId="62" applyFont="1" applyFill="1" applyBorder="1" applyAlignment="1">
      <alignment horizontal="center" vertical="center"/>
      <protection/>
    </xf>
    <xf numFmtId="0" fontId="63" fillId="34" borderId="27" xfId="62" applyFont="1" applyFill="1" applyBorder="1" applyAlignment="1">
      <alignment horizontal="center" vertical="center"/>
      <protection/>
    </xf>
    <xf numFmtId="0" fontId="63" fillId="34" borderId="20" xfId="62" applyFont="1" applyFill="1" applyBorder="1" applyAlignment="1">
      <alignment horizontal="center" vertical="center"/>
      <protection/>
    </xf>
    <xf numFmtId="0" fontId="64" fillId="35" borderId="45" xfId="62" applyFont="1" applyFill="1" applyBorder="1" applyAlignment="1">
      <alignment horizontal="center" vertical="center"/>
      <protection/>
    </xf>
    <xf numFmtId="0" fontId="64" fillId="35" borderId="13" xfId="62" applyFont="1" applyFill="1" applyBorder="1" applyAlignment="1">
      <alignment horizontal="center" vertical="center"/>
      <protection/>
    </xf>
    <xf numFmtId="0" fontId="64" fillId="35" borderId="10" xfId="62" applyFont="1" applyFill="1" applyBorder="1" applyAlignment="1">
      <alignment horizontal="center" vertical="center"/>
      <protection/>
    </xf>
    <xf numFmtId="0" fontId="70" fillId="44" borderId="28" xfId="62" applyFont="1" applyFill="1" applyBorder="1" applyAlignment="1">
      <alignment horizontal="left" vertical="center"/>
      <protection/>
    </xf>
    <xf numFmtId="0" fontId="70" fillId="45" borderId="29" xfId="62" applyFont="1" applyFill="1" applyBorder="1" applyAlignment="1">
      <alignment horizontal="left" vertical="center"/>
      <protection/>
    </xf>
    <xf numFmtId="0" fontId="70" fillId="46" borderId="30" xfId="62" applyFont="1" applyFill="1" applyBorder="1" applyAlignment="1">
      <alignment horizontal="left" vertical="center"/>
      <protection/>
    </xf>
    <xf numFmtId="0" fontId="64" fillId="35" borderId="40" xfId="62" applyFont="1" applyFill="1" applyBorder="1" applyAlignment="1">
      <alignment horizontal="center" vertical="center"/>
      <protection/>
    </xf>
    <xf numFmtId="0" fontId="64" fillId="35" borderId="27" xfId="62" applyFont="1" applyFill="1" applyBorder="1" applyAlignment="1">
      <alignment horizontal="center" vertical="center"/>
      <protection/>
    </xf>
    <xf numFmtId="0" fontId="64" fillId="35" borderId="20" xfId="62" applyFont="1" applyFill="1" applyBorder="1" applyAlignment="1">
      <alignment horizontal="center" vertical="center"/>
      <protection/>
    </xf>
    <xf numFmtId="0" fontId="66" fillId="47" borderId="40" xfId="62" applyFont="1" applyFill="1" applyBorder="1" applyAlignment="1">
      <alignment horizontal="center" vertical="center"/>
      <protection/>
    </xf>
    <xf numFmtId="0" fontId="66" fillId="47" borderId="41" xfId="62" applyFont="1" applyFill="1" applyBorder="1" applyAlignment="1">
      <alignment horizontal="center" vertical="center"/>
      <protection/>
    </xf>
    <xf numFmtId="0" fontId="66" fillId="47" borderId="27" xfId="62" applyFont="1" applyFill="1" applyBorder="1" applyAlignment="1">
      <alignment horizontal="center" vertical="center"/>
      <protection/>
    </xf>
    <xf numFmtId="0" fontId="66" fillId="47" borderId="20" xfId="62" applyFont="1" applyFill="1" applyBorder="1" applyAlignment="1">
      <alignment horizontal="center" vertical="center"/>
      <protection/>
    </xf>
    <xf numFmtId="0" fontId="33" fillId="48" borderId="11" xfId="62" applyFont="1" applyFill="1" applyBorder="1" applyAlignment="1">
      <alignment horizontal="center" vertical="center"/>
      <protection/>
    </xf>
    <xf numFmtId="0" fontId="33" fillId="48" borderId="12" xfId="62" applyFont="1" applyFill="1" applyBorder="1" applyAlignment="1">
      <alignment horizontal="center" vertical="center"/>
      <protection/>
    </xf>
    <xf numFmtId="0" fontId="33" fillId="48" borderId="13" xfId="62" applyFont="1" applyFill="1" applyBorder="1" applyAlignment="1">
      <alignment horizontal="center" vertical="center"/>
      <protection/>
    </xf>
    <xf numFmtId="0" fontId="2" fillId="48" borderId="34" xfId="62" applyFont="1" applyFill="1" applyBorder="1" applyAlignment="1">
      <alignment horizontal="center" vertical="center"/>
      <protection/>
    </xf>
    <xf numFmtId="0" fontId="2" fillId="48" borderId="34" xfId="62" applyFont="1" applyFill="1" applyBorder="1" applyAlignment="1">
      <alignment horizontal="center" vertical="center" wrapText="1"/>
      <protection/>
    </xf>
    <xf numFmtId="0" fontId="34" fillId="48" borderId="34" xfId="62" applyFont="1" applyFill="1" applyBorder="1" applyAlignment="1">
      <alignment horizontal="center" vertical="center" wrapText="1"/>
      <protection/>
    </xf>
    <xf numFmtId="0" fontId="34" fillId="48" borderId="34" xfId="62" applyFont="1" applyFill="1" applyBorder="1" applyAlignment="1">
      <alignment horizontal="center" vertical="center"/>
      <protection/>
    </xf>
    <xf numFmtId="0" fontId="39" fillId="48" borderId="34" xfId="62" applyFont="1" applyFill="1" applyBorder="1" applyAlignment="1">
      <alignment horizontal="center" vertical="center" wrapText="1"/>
      <protection/>
    </xf>
    <xf numFmtId="0" fontId="39" fillId="48" borderId="35" xfId="62" applyFont="1" applyFill="1" applyBorder="1" applyAlignment="1">
      <alignment horizontal="center" vertical="center" wrapText="1"/>
      <protection/>
    </xf>
    <xf numFmtId="0" fontId="34" fillId="48" borderId="34" xfId="62" applyFont="1" applyFill="1" applyBorder="1" applyAlignment="1">
      <alignment horizontal="center" vertical="center"/>
      <protection/>
    </xf>
    <xf numFmtId="14" fontId="0" fillId="0" borderId="10" xfId="62" applyNumberFormat="1" applyBorder="1">
      <alignment vertical="center"/>
      <protection/>
    </xf>
    <xf numFmtId="0" fontId="0" fillId="6" borderId="10" xfId="62" applyFill="1" applyBorder="1">
      <alignment vertical="center"/>
      <protection/>
    </xf>
    <xf numFmtId="176" fontId="0" fillId="6" borderId="10" xfId="62" applyNumberFormat="1" applyFill="1" applyBorder="1">
      <alignment vertical="center"/>
      <protection/>
    </xf>
    <xf numFmtId="181" fontId="0" fillId="6" borderId="10" xfId="62" applyNumberFormat="1" applyFill="1" applyBorder="1">
      <alignment vertical="center"/>
      <protection/>
    </xf>
    <xf numFmtId="178" fontId="0" fillId="6" borderId="10" xfId="62" applyNumberFormat="1" applyFill="1" applyBorder="1">
      <alignment vertical="center"/>
      <protection/>
    </xf>
    <xf numFmtId="178" fontId="0" fillId="6" borderId="10" xfId="62" applyNumberFormat="1" applyFill="1" applyBorder="1">
      <alignment vertical="center"/>
      <protection/>
    </xf>
    <xf numFmtId="177" fontId="0" fillId="6" borderId="10" xfId="62" applyNumberFormat="1" applyFill="1" applyBorder="1">
      <alignment vertical="center"/>
      <protection/>
    </xf>
    <xf numFmtId="179" fontId="0" fillId="6" borderId="10" xfId="62" applyNumberFormat="1" applyFill="1" applyBorder="1">
      <alignment vertical="center"/>
      <protection/>
    </xf>
    <xf numFmtId="178" fontId="0" fillId="0" borderId="0" xfId="62" applyNumberForma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&#39151;&#30000;&#27211;&#32207;&#21512;&#34892;&#25919;&#26360;&#22763;&#20107;&#21209;&#25152;\0000&#26481;&#20140;&#20013;&#22830;&#27861;&#21209;&#12458;&#12501;&#12451;&#12473;\21&#20844;&#27491;&#35388;&#26360;\04&#37329;&#37549;&#28040;&#36027;&#36024;&#20511;&#22865;&#32004;\0000&#36820;&#28168;&#20104;&#2345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everyoneshare\Documents%20and%20Settings\komori%202\&#12487;&#12473;&#12463;&#12488;&#12483;&#12503;\Book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返済予定表"/>
      <sheetName val="弁済充当計算書"/>
    </sheetNames>
    <definedNames>
      <definedName name="空白行の非表示"/>
      <definedName name="計算書印刷"/>
      <definedName name="全ての行の表示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>
    <tabColor theme="1"/>
  </sheetPr>
  <dimension ref="A1:R140"/>
  <sheetViews>
    <sheetView tabSelected="1" workbookViewId="0" topLeftCell="A1">
      <selection activeCell="D3" sqref="D3:F4"/>
    </sheetView>
  </sheetViews>
  <sheetFormatPr defaultColWidth="9.00390625" defaultRowHeight="13.5"/>
  <cols>
    <col min="1" max="1" width="2.50390625" style="25" bestFit="1" customWidth="1"/>
    <col min="2" max="2" width="4.625" style="25" bestFit="1" customWidth="1"/>
    <col min="3" max="3" width="10.75390625" style="25" bestFit="1" customWidth="1"/>
    <col min="4" max="4" width="5.875" style="25" bestFit="1" customWidth="1"/>
    <col min="5" max="5" width="8.00390625" style="25" bestFit="1" customWidth="1"/>
    <col min="6" max="6" width="12.375" style="25" customWidth="1"/>
    <col min="7" max="7" width="12.625" style="25" customWidth="1"/>
    <col min="8" max="8" width="2.50390625" style="25" bestFit="1" customWidth="1"/>
    <col min="9" max="10" width="9.75390625" style="25" bestFit="1" customWidth="1"/>
    <col min="11" max="11" width="8.625" style="25" bestFit="1" customWidth="1"/>
    <col min="12" max="13" width="6.625" style="25" customWidth="1"/>
    <col min="14" max="16384" width="9.00390625" style="25" customWidth="1"/>
  </cols>
  <sheetData>
    <row r="1" ht="13.5">
      <c r="A1" s="24" t="s">
        <v>22</v>
      </c>
    </row>
    <row r="2" spans="1:18" s="27" customFormat="1" ht="15" thickBot="1">
      <c r="A2" s="26" t="s">
        <v>23</v>
      </c>
      <c r="Q2" s="28"/>
      <c r="R2" s="28"/>
    </row>
    <row r="3" spans="3:18" ht="14.25" customHeight="1">
      <c r="C3" s="29" t="s">
        <v>24</v>
      </c>
      <c r="D3" s="30"/>
      <c r="E3" s="30"/>
      <c r="F3" s="31"/>
      <c r="H3" s="32" t="s">
        <v>25</v>
      </c>
      <c r="I3" s="33"/>
      <c r="J3" s="30"/>
      <c r="K3" s="30"/>
      <c r="L3" s="31"/>
      <c r="Q3" s="28"/>
      <c r="R3" s="28"/>
    </row>
    <row r="4" spans="3:18" ht="14.25" customHeight="1" thickBot="1">
      <c r="C4" s="34"/>
      <c r="D4" s="35"/>
      <c r="E4" s="35"/>
      <c r="F4" s="36"/>
      <c r="H4" s="37"/>
      <c r="I4" s="38"/>
      <c r="J4" s="35"/>
      <c r="K4" s="35"/>
      <c r="L4" s="36"/>
      <c r="M4" s="39"/>
      <c r="Q4" s="28"/>
      <c r="R4" s="28"/>
    </row>
    <row r="5" spans="12:14" ht="14.25" thickBot="1">
      <c r="L5" s="39"/>
      <c r="N5" s="39"/>
    </row>
    <row r="6" spans="3:18" ht="14.25">
      <c r="C6" s="40" t="s">
        <v>21</v>
      </c>
      <c r="D6" s="41"/>
      <c r="E6" s="42"/>
      <c r="F6" s="43" t="s">
        <v>20</v>
      </c>
      <c r="G6" s="44"/>
      <c r="H6" s="45"/>
      <c r="I6" s="43" t="s">
        <v>14</v>
      </c>
      <c r="J6" s="46"/>
      <c r="L6" s="39"/>
      <c r="M6" s="39"/>
      <c r="Q6" s="28"/>
      <c r="R6" s="28"/>
    </row>
    <row r="7" spans="3:12" ht="14.25" thickBot="1">
      <c r="C7" s="47" t="s">
        <v>19</v>
      </c>
      <c r="D7" s="48"/>
      <c r="E7" s="49"/>
      <c r="F7" s="50" t="s">
        <v>18</v>
      </c>
      <c r="G7" s="51"/>
      <c r="H7" s="52"/>
      <c r="I7" s="50" t="s">
        <v>17</v>
      </c>
      <c r="J7" s="53"/>
      <c r="L7" s="39"/>
    </row>
    <row r="8" ht="14.25" thickBot="1"/>
    <row r="9" spans="3:13" ht="13.5">
      <c r="C9" s="54" t="s">
        <v>26</v>
      </c>
      <c r="D9" s="55"/>
      <c r="E9" s="55"/>
      <c r="F9" s="55"/>
      <c r="G9" s="55"/>
      <c r="H9" s="56"/>
      <c r="I9" s="57" t="s">
        <v>27</v>
      </c>
      <c r="J9" s="58"/>
      <c r="K9" s="58"/>
      <c r="L9" s="58"/>
      <c r="M9" s="59"/>
    </row>
    <row r="10" spans="3:13" ht="14.25" thickBot="1">
      <c r="C10" s="60" t="s">
        <v>28</v>
      </c>
      <c r="D10" s="61"/>
      <c r="E10" s="62"/>
      <c r="F10" s="63" t="s">
        <v>29</v>
      </c>
      <c r="G10" s="51"/>
      <c r="H10" s="64"/>
      <c r="I10" s="65" t="s">
        <v>30</v>
      </c>
      <c r="J10" s="66"/>
      <c r="K10" s="67" t="s">
        <v>31</v>
      </c>
      <c r="L10" s="68"/>
      <c r="M10" s="69"/>
    </row>
    <row r="11" spans="3:14" ht="14.25" thickBot="1">
      <c r="C11" s="70" t="s">
        <v>32</v>
      </c>
      <c r="D11" s="71"/>
      <c r="E11" s="71"/>
      <c r="F11" s="71"/>
      <c r="G11" s="71"/>
      <c r="H11" s="72"/>
      <c r="I11" s="73" t="s">
        <v>33</v>
      </c>
      <c r="J11" s="74"/>
      <c r="K11" s="75" t="s">
        <v>34</v>
      </c>
      <c r="L11" s="76"/>
      <c r="M11" s="77"/>
      <c r="N11" s="39"/>
    </row>
    <row r="12" spans="3:12" ht="14.25" thickBot="1">
      <c r="C12" s="78" t="s">
        <v>35</v>
      </c>
      <c r="D12" s="61"/>
      <c r="E12" s="62"/>
      <c r="F12" s="79" t="s">
        <v>36</v>
      </c>
      <c r="G12" s="51"/>
      <c r="H12" s="64"/>
      <c r="L12" s="39"/>
    </row>
    <row r="14" spans="2:13" ht="32.25">
      <c r="B14" s="80" t="s">
        <v>16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2:13" ht="28.5">
      <c r="B15" s="83" t="s">
        <v>37</v>
      </c>
      <c r="C15" s="84" t="s">
        <v>0</v>
      </c>
      <c r="D15" s="84" t="s">
        <v>2</v>
      </c>
      <c r="E15" s="84" t="s">
        <v>1</v>
      </c>
      <c r="F15" s="85" t="s">
        <v>9</v>
      </c>
      <c r="G15" s="85" t="s">
        <v>10</v>
      </c>
      <c r="H15" s="84"/>
      <c r="I15" s="85" t="s">
        <v>3</v>
      </c>
      <c r="J15" s="85" t="s">
        <v>11</v>
      </c>
      <c r="K15" s="86" t="s">
        <v>38</v>
      </c>
      <c r="L15" s="87" t="s">
        <v>12</v>
      </c>
      <c r="M15" s="87"/>
    </row>
    <row r="16" spans="2:13" ht="13.5">
      <c r="B16" s="88"/>
      <c r="C16" s="89">
        <f>IF(D6="","",D6)</f>
      </c>
      <c r="D16" s="89"/>
      <c r="E16" s="90">
        <f>IF(D7="","",D7)</f>
      </c>
      <c r="F16" s="91">
        <f>IF(G6="","",G6)</f>
      </c>
      <c r="G16" s="88"/>
      <c r="H16" s="88"/>
      <c r="I16" s="91"/>
      <c r="J16" s="91"/>
      <c r="K16" s="91"/>
      <c r="L16" s="92">
        <f>F16</f>
      </c>
      <c r="M16" s="92"/>
    </row>
    <row r="17" spans="2:13" ht="13.5">
      <c r="B17" s="88">
        <f>IF(C17="","",1)</f>
      </c>
      <c r="C17" s="89">
        <f>IF(C16="","",IF(D10&lt;&gt;"",D10,DATE(YEAR(C$16)+IF(MONTH(C16)&gt;J7,IF(J7="",0,1),0),IF(J$7="",MONTH(C16)+1,IF(J$6="末",J$7+1,J$7)),DAY(IF(J$6="末",0,IF(J$6="",C$16,J$6))))))</f>
      </c>
      <c r="D17" s="93">
        <f>IF(C17="","",C17-C16)</f>
      </c>
      <c r="E17" s="90">
        <f aca="true" t="shared" si="0" ref="E17:E80">IF(D17="","",E16)</f>
      </c>
      <c r="F17" s="88"/>
      <c r="G17" s="94">
        <f>IF(B17="","",IF(G10=0,G7,G10))</f>
      </c>
      <c r="H17" s="88"/>
      <c r="I17" s="91">
        <f>IF(B17="","",INT(L16*E17*D17/365)-K16)</f>
      </c>
      <c r="J17" s="91">
        <f>IF(B17="","",G17-I17)</f>
      </c>
      <c r="K17" s="91">
        <f>IF(B17="","",IF(J17&lt;0,J17,0))</f>
      </c>
      <c r="L17" s="92">
        <f>IF(B17="","",IF(J17&gt;0,L16-J17,L16))</f>
      </c>
      <c r="M17" s="92"/>
    </row>
    <row r="18" spans="2:13" ht="13.5">
      <c r="B18" s="88">
        <f aca="true" t="shared" si="1" ref="B18:B81">IF(L17=0,"",IF(OR(C18="",C17=""),"",B17+1))</f>
      </c>
      <c r="C18" s="89">
        <f>IF(L17=0,"",IF(C17="","",IF(L16+I16&lt;G17,"",DATE(YEAR(C17),MONTH(C17)+IF(J$6="末",2,1),DAY(IF(J$6="末",0,IF(J$6="",C$16,J$6)))))))</f>
      </c>
      <c r="D18" s="93">
        <f aca="true" t="shared" si="2" ref="D18:D81">IF(C18="","",C18-C17)</f>
      </c>
      <c r="E18" s="90">
        <f t="shared" si="0"/>
      </c>
      <c r="F18" s="88"/>
      <c r="G18" s="94">
        <f aca="true" t="shared" si="3" ref="G18:G81">IF(C18="","",IF(L17&lt;IF(OR(C18&lt;D$12,D$12=0),G$7,G$12),L17+I18,IF(OR(C18&lt;D$12,D$12=0),G$7,G$12)+IF(MONTH(C18)=J$10,L$10,IF(MONTH(C18)=J$11,L$11))))</f>
      </c>
      <c r="H18" s="88"/>
      <c r="I18" s="91">
        <f aca="true" t="shared" si="4" ref="I18:I81">IF(C18="","",INT(L17*E18*D18/365)-K17)</f>
      </c>
      <c r="J18" s="91">
        <f aca="true" t="shared" si="5" ref="J18:J81">IF(C18="","",G18-I18)</f>
      </c>
      <c r="K18" s="91">
        <f aca="true" t="shared" si="6" ref="K18:K81">IF(B18="","",IF(J18&lt;0,J18,0))</f>
      </c>
      <c r="L18" s="92">
        <f aca="true" t="shared" si="7" ref="L18:L81">IF(C18="","",IF(J18&gt;0,L17-J18,L17))</f>
      </c>
      <c r="M18" s="92"/>
    </row>
    <row r="19" spans="2:13" ht="13.5">
      <c r="B19" s="88">
        <f t="shared" si="1"/>
      </c>
      <c r="C19" s="89">
        <f aca="true" t="shared" si="8" ref="C19:C82">IF(L18=0,"",IF(C18="","",IF(L17+I17&lt;G18,"",DATE(YEAR(C18),MONTH(C18)+IF(J$6="末",2,1),DAY(IF(J$6="末",0,IF(J$6="",C$16,J$6)))))))</f>
      </c>
      <c r="D19" s="93">
        <f t="shared" si="2"/>
      </c>
      <c r="E19" s="90">
        <f t="shared" si="0"/>
      </c>
      <c r="F19" s="88"/>
      <c r="G19" s="94">
        <f t="shared" si="3"/>
      </c>
      <c r="H19" s="88"/>
      <c r="I19" s="91">
        <f t="shared" si="4"/>
      </c>
      <c r="J19" s="91">
        <f t="shared" si="5"/>
      </c>
      <c r="K19" s="91">
        <f t="shared" si="6"/>
      </c>
      <c r="L19" s="92">
        <f t="shared" si="7"/>
      </c>
      <c r="M19" s="92"/>
    </row>
    <row r="20" spans="2:13" ht="13.5">
      <c r="B20" s="88">
        <f t="shared" si="1"/>
      </c>
      <c r="C20" s="89">
        <f t="shared" si="8"/>
      </c>
      <c r="D20" s="93">
        <f t="shared" si="2"/>
      </c>
      <c r="E20" s="90">
        <f t="shared" si="0"/>
      </c>
      <c r="F20" s="88"/>
      <c r="G20" s="94">
        <f t="shared" si="3"/>
      </c>
      <c r="H20" s="88"/>
      <c r="I20" s="91">
        <f t="shared" si="4"/>
      </c>
      <c r="J20" s="91">
        <f t="shared" si="5"/>
      </c>
      <c r="K20" s="91">
        <f t="shared" si="6"/>
      </c>
      <c r="L20" s="92">
        <f t="shared" si="7"/>
      </c>
      <c r="M20" s="92"/>
    </row>
    <row r="21" spans="2:13" ht="13.5">
      <c r="B21" s="88">
        <f t="shared" si="1"/>
      </c>
      <c r="C21" s="89">
        <f t="shared" si="8"/>
      </c>
      <c r="D21" s="93">
        <f t="shared" si="2"/>
      </c>
      <c r="E21" s="90">
        <f t="shared" si="0"/>
      </c>
      <c r="F21" s="88"/>
      <c r="G21" s="94">
        <f t="shared" si="3"/>
      </c>
      <c r="H21" s="88"/>
      <c r="I21" s="91">
        <f t="shared" si="4"/>
      </c>
      <c r="J21" s="91">
        <f t="shared" si="5"/>
      </c>
      <c r="K21" s="91">
        <f t="shared" si="6"/>
      </c>
      <c r="L21" s="92">
        <f t="shared" si="7"/>
      </c>
      <c r="M21" s="92"/>
    </row>
    <row r="22" spans="2:13" ht="13.5">
      <c r="B22" s="88">
        <f t="shared" si="1"/>
      </c>
      <c r="C22" s="89">
        <f t="shared" si="8"/>
      </c>
      <c r="D22" s="93">
        <f t="shared" si="2"/>
      </c>
      <c r="E22" s="90">
        <f t="shared" si="0"/>
      </c>
      <c r="F22" s="88"/>
      <c r="G22" s="94">
        <f t="shared" si="3"/>
      </c>
      <c r="H22" s="88"/>
      <c r="I22" s="91">
        <f t="shared" si="4"/>
      </c>
      <c r="J22" s="91">
        <f t="shared" si="5"/>
      </c>
      <c r="K22" s="91">
        <f t="shared" si="6"/>
      </c>
      <c r="L22" s="92">
        <f t="shared" si="7"/>
      </c>
      <c r="M22" s="92"/>
    </row>
    <row r="23" spans="2:13" ht="13.5">
      <c r="B23" s="88">
        <f t="shared" si="1"/>
      </c>
      <c r="C23" s="89">
        <f t="shared" si="8"/>
      </c>
      <c r="D23" s="93">
        <f t="shared" si="2"/>
      </c>
      <c r="E23" s="90">
        <f t="shared" si="0"/>
      </c>
      <c r="F23" s="88"/>
      <c r="G23" s="94">
        <f t="shared" si="3"/>
      </c>
      <c r="H23" s="88"/>
      <c r="I23" s="91">
        <f t="shared" si="4"/>
      </c>
      <c r="J23" s="91">
        <f t="shared" si="5"/>
      </c>
      <c r="K23" s="91">
        <f t="shared" si="6"/>
      </c>
      <c r="L23" s="92">
        <f t="shared" si="7"/>
      </c>
      <c r="M23" s="92"/>
    </row>
    <row r="24" spans="2:13" ht="13.5">
      <c r="B24" s="88">
        <f t="shared" si="1"/>
      </c>
      <c r="C24" s="89">
        <f t="shared" si="8"/>
      </c>
      <c r="D24" s="93">
        <f t="shared" si="2"/>
      </c>
      <c r="E24" s="90">
        <f t="shared" si="0"/>
      </c>
      <c r="F24" s="88"/>
      <c r="G24" s="94">
        <f t="shared" si="3"/>
      </c>
      <c r="H24" s="88"/>
      <c r="I24" s="91">
        <f t="shared" si="4"/>
      </c>
      <c r="J24" s="91">
        <f t="shared" si="5"/>
      </c>
      <c r="K24" s="91">
        <f t="shared" si="6"/>
      </c>
      <c r="L24" s="92">
        <f t="shared" si="7"/>
      </c>
      <c r="M24" s="92"/>
    </row>
    <row r="25" spans="2:13" ht="13.5">
      <c r="B25" s="88">
        <f t="shared" si="1"/>
      </c>
      <c r="C25" s="89">
        <f t="shared" si="8"/>
      </c>
      <c r="D25" s="93">
        <f t="shared" si="2"/>
      </c>
      <c r="E25" s="90">
        <f t="shared" si="0"/>
      </c>
      <c r="F25" s="88"/>
      <c r="G25" s="94">
        <f t="shared" si="3"/>
      </c>
      <c r="H25" s="88"/>
      <c r="I25" s="91">
        <f t="shared" si="4"/>
      </c>
      <c r="J25" s="91">
        <f t="shared" si="5"/>
      </c>
      <c r="K25" s="91">
        <f t="shared" si="6"/>
      </c>
      <c r="L25" s="92">
        <f t="shared" si="7"/>
      </c>
      <c r="M25" s="92"/>
    </row>
    <row r="26" spans="2:13" ht="13.5">
      <c r="B26" s="88">
        <f t="shared" si="1"/>
      </c>
      <c r="C26" s="89">
        <f t="shared" si="8"/>
      </c>
      <c r="D26" s="93">
        <f t="shared" si="2"/>
      </c>
      <c r="E26" s="90">
        <f t="shared" si="0"/>
      </c>
      <c r="F26" s="88"/>
      <c r="G26" s="94">
        <f t="shared" si="3"/>
      </c>
      <c r="H26" s="88"/>
      <c r="I26" s="91">
        <f t="shared" si="4"/>
      </c>
      <c r="J26" s="91">
        <f t="shared" si="5"/>
      </c>
      <c r="K26" s="91">
        <f t="shared" si="6"/>
      </c>
      <c r="L26" s="92">
        <f t="shared" si="7"/>
      </c>
      <c r="M26" s="92"/>
    </row>
    <row r="27" spans="2:13" ht="13.5">
      <c r="B27" s="88">
        <f t="shared" si="1"/>
      </c>
      <c r="C27" s="89">
        <f t="shared" si="8"/>
      </c>
      <c r="D27" s="93">
        <f t="shared" si="2"/>
      </c>
      <c r="E27" s="90">
        <f t="shared" si="0"/>
      </c>
      <c r="F27" s="88"/>
      <c r="G27" s="94">
        <f t="shared" si="3"/>
      </c>
      <c r="H27" s="88"/>
      <c r="I27" s="91">
        <f t="shared" si="4"/>
      </c>
      <c r="J27" s="91">
        <f t="shared" si="5"/>
      </c>
      <c r="K27" s="91">
        <f t="shared" si="6"/>
      </c>
      <c r="L27" s="92">
        <f t="shared" si="7"/>
      </c>
      <c r="M27" s="92"/>
    </row>
    <row r="28" spans="2:13" ht="13.5">
      <c r="B28" s="88">
        <f t="shared" si="1"/>
      </c>
      <c r="C28" s="89">
        <f t="shared" si="8"/>
      </c>
      <c r="D28" s="93">
        <f t="shared" si="2"/>
      </c>
      <c r="E28" s="90">
        <f t="shared" si="0"/>
      </c>
      <c r="F28" s="88"/>
      <c r="G28" s="94">
        <f t="shared" si="3"/>
      </c>
      <c r="H28" s="88"/>
      <c r="I28" s="91">
        <f t="shared" si="4"/>
      </c>
      <c r="J28" s="91">
        <f t="shared" si="5"/>
      </c>
      <c r="K28" s="91">
        <f t="shared" si="6"/>
      </c>
      <c r="L28" s="92">
        <f t="shared" si="7"/>
      </c>
      <c r="M28" s="92"/>
    </row>
    <row r="29" spans="2:13" ht="13.5">
      <c r="B29" s="88">
        <f t="shared" si="1"/>
      </c>
      <c r="C29" s="89">
        <f t="shared" si="8"/>
      </c>
      <c r="D29" s="93">
        <f t="shared" si="2"/>
      </c>
      <c r="E29" s="90">
        <f t="shared" si="0"/>
      </c>
      <c r="F29" s="88"/>
      <c r="G29" s="94">
        <f t="shared" si="3"/>
      </c>
      <c r="H29" s="88"/>
      <c r="I29" s="91">
        <f t="shared" si="4"/>
      </c>
      <c r="J29" s="91">
        <f t="shared" si="5"/>
      </c>
      <c r="K29" s="91">
        <f t="shared" si="6"/>
      </c>
      <c r="L29" s="92">
        <f t="shared" si="7"/>
      </c>
      <c r="M29" s="92"/>
    </row>
    <row r="30" spans="2:13" ht="13.5">
      <c r="B30" s="88">
        <f t="shared" si="1"/>
      </c>
      <c r="C30" s="89">
        <f t="shared" si="8"/>
      </c>
      <c r="D30" s="93">
        <f t="shared" si="2"/>
      </c>
      <c r="E30" s="90">
        <f t="shared" si="0"/>
      </c>
      <c r="F30" s="88"/>
      <c r="G30" s="94">
        <f t="shared" si="3"/>
      </c>
      <c r="H30" s="88"/>
      <c r="I30" s="91">
        <f t="shared" si="4"/>
      </c>
      <c r="J30" s="91">
        <f t="shared" si="5"/>
      </c>
      <c r="K30" s="91">
        <f t="shared" si="6"/>
      </c>
      <c r="L30" s="92">
        <f t="shared" si="7"/>
      </c>
      <c r="M30" s="92"/>
    </row>
    <row r="31" spans="2:13" ht="13.5">
      <c r="B31" s="88">
        <f t="shared" si="1"/>
      </c>
      <c r="C31" s="89">
        <f t="shared" si="8"/>
      </c>
      <c r="D31" s="93">
        <f t="shared" si="2"/>
      </c>
      <c r="E31" s="90">
        <f t="shared" si="0"/>
      </c>
      <c r="F31" s="88"/>
      <c r="G31" s="94">
        <f t="shared" si="3"/>
      </c>
      <c r="H31" s="88"/>
      <c r="I31" s="91">
        <f t="shared" si="4"/>
      </c>
      <c r="J31" s="91">
        <f t="shared" si="5"/>
      </c>
      <c r="K31" s="91">
        <f t="shared" si="6"/>
      </c>
      <c r="L31" s="92">
        <f t="shared" si="7"/>
      </c>
      <c r="M31" s="92"/>
    </row>
    <row r="32" spans="2:13" ht="13.5">
      <c r="B32" s="88">
        <f t="shared" si="1"/>
      </c>
      <c r="C32" s="89">
        <f t="shared" si="8"/>
      </c>
      <c r="D32" s="93">
        <f t="shared" si="2"/>
      </c>
      <c r="E32" s="90">
        <f t="shared" si="0"/>
      </c>
      <c r="F32" s="88"/>
      <c r="G32" s="94">
        <f t="shared" si="3"/>
      </c>
      <c r="H32" s="88"/>
      <c r="I32" s="91">
        <f t="shared" si="4"/>
      </c>
      <c r="J32" s="91">
        <f t="shared" si="5"/>
      </c>
      <c r="K32" s="91">
        <f t="shared" si="6"/>
      </c>
      <c r="L32" s="92">
        <f t="shared" si="7"/>
      </c>
      <c r="M32" s="92"/>
    </row>
    <row r="33" spans="2:13" ht="13.5">
      <c r="B33" s="88">
        <f t="shared" si="1"/>
      </c>
      <c r="C33" s="89">
        <f t="shared" si="8"/>
      </c>
      <c r="D33" s="93">
        <f t="shared" si="2"/>
      </c>
      <c r="E33" s="90">
        <f t="shared" si="0"/>
      </c>
      <c r="F33" s="88"/>
      <c r="G33" s="94">
        <f t="shared" si="3"/>
      </c>
      <c r="H33" s="88"/>
      <c r="I33" s="91">
        <f t="shared" si="4"/>
      </c>
      <c r="J33" s="91">
        <f t="shared" si="5"/>
      </c>
      <c r="K33" s="91">
        <f t="shared" si="6"/>
      </c>
      <c r="L33" s="92">
        <f t="shared" si="7"/>
      </c>
      <c r="M33" s="92"/>
    </row>
    <row r="34" spans="2:13" ht="13.5">
      <c r="B34" s="88">
        <f t="shared" si="1"/>
      </c>
      <c r="C34" s="89">
        <f t="shared" si="8"/>
      </c>
      <c r="D34" s="93">
        <f t="shared" si="2"/>
      </c>
      <c r="E34" s="90">
        <f t="shared" si="0"/>
      </c>
      <c r="F34" s="88"/>
      <c r="G34" s="94">
        <f t="shared" si="3"/>
      </c>
      <c r="H34" s="88"/>
      <c r="I34" s="91">
        <f t="shared" si="4"/>
      </c>
      <c r="J34" s="91">
        <f t="shared" si="5"/>
      </c>
      <c r="K34" s="91">
        <f t="shared" si="6"/>
      </c>
      <c r="L34" s="92">
        <f t="shared" si="7"/>
      </c>
      <c r="M34" s="92"/>
    </row>
    <row r="35" spans="2:13" ht="13.5">
      <c r="B35" s="88">
        <f t="shared" si="1"/>
      </c>
      <c r="C35" s="89">
        <f t="shared" si="8"/>
      </c>
      <c r="D35" s="93">
        <f t="shared" si="2"/>
      </c>
      <c r="E35" s="90">
        <f t="shared" si="0"/>
      </c>
      <c r="F35" s="88"/>
      <c r="G35" s="94">
        <f t="shared" si="3"/>
      </c>
      <c r="H35" s="88"/>
      <c r="I35" s="91">
        <f t="shared" si="4"/>
      </c>
      <c r="J35" s="91">
        <f t="shared" si="5"/>
      </c>
      <c r="K35" s="91">
        <f t="shared" si="6"/>
      </c>
      <c r="L35" s="92">
        <f t="shared" si="7"/>
      </c>
      <c r="M35" s="92"/>
    </row>
    <row r="36" spans="2:13" ht="13.5">
      <c r="B36" s="88">
        <f t="shared" si="1"/>
      </c>
      <c r="C36" s="89">
        <f t="shared" si="8"/>
      </c>
      <c r="D36" s="93">
        <f t="shared" si="2"/>
      </c>
      <c r="E36" s="90">
        <f t="shared" si="0"/>
      </c>
      <c r="F36" s="88"/>
      <c r="G36" s="94">
        <f t="shared" si="3"/>
      </c>
      <c r="H36" s="88"/>
      <c r="I36" s="91">
        <f t="shared" si="4"/>
      </c>
      <c r="J36" s="91">
        <f t="shared" si="5"/>
      </c>
      <c r="K36" s="91">
        <f t="shared" si="6"/>
      </c>
      <c r="L36" s="92">
        <f t="shared" si="7"/>
      </c>
      <c r="M36" s="92"/>
    </row>
    <row r="37" spans="2:13" ht="13.5">
      <c r="B37" s="88">
        <f t="shared" si="1"/>
      </c>
      <c r="C37" s="89">
        <f t="shared" si="8"/>
      </c>
      <c r="D37" s="93">
        <f t="shared" si="2"/>
      </c>
      <c r="E37" s="90">
        <f t="shared" si="0"/>
      </c>
      <c r="F37" s="88"/>
      <c r="G37" s="94">
        <f t="shared" si="3"/>
      </c>
      <c r="H37" s="88"/>
      <c r="I37" s="91">
        <f t="shared" si="4"/>
      </c>
      <c r="J37" s="91">
        <f t="shared" si="5"/>
      </c>
      <c r="K37" s="91">
        <f t="shared" si="6"/>
      </c>
      <c r="L37" s="92">
        <f t="shared" si="7"/>
      </c>
      <c r="M37" s="92"/>
    </row>
    <row r="38" spans="2:13" ht="13.5">
      <c r="B38" s="88">
        <f t="shared" si="1"/>
      </c>
      <c r="C38" s="89">
        <f t="shared" si="8"/>
      </c>
      <c r="D38" s="93">
        <f t="shared" si="2"/>
      </c>
      <c r="E38" s="90">
        <f t="shared" si="0"/>
      </c>
      <c r="F38" s="88"/>
      <c r="G38" s="94">
        <f t="shared" si="3"/>
      </c>
      <c r="H38" s="88"/>
      <c r="I38" s="91">
        <f t="shared" si="4"/>
      </c>
      <c r="J38" s="91">
        <f t="shared" si="5"/>
      </c>
      <c r="K38" s="91">
        <f t="shared" si="6"/>
      </c>
      <c r="L38" s="92">
        <f t="shared" si="7"/>
      </c>
      <c r="M38" s="92"/>
    </row>
    <row r="39" spans="2:13" ht="13.5">
      <c r="B39" s="88">
        <f t="shared" si="1"/>
      </c>
      <c r="C39" s="89">
        <f t="shared" si="8"/>
      </c>
      <c r="D39" s="93">
        <f t="shared" si="2"/>
      </c>
      <c r="E39" s="90">
        <f t="shared" si="0"/>
      </c>
      <c r="F39" s="88"/>
      <c r="G39" s="94">
        <f t="shared" si="3"/>
      </c>
      <c r="H39" s="88"/>
      <c r="I39" s="91">
        <f t="shared" si="4"/>
      </c>
      <c r="J39" s="91">
        <f t="shared" si="5"/>
      </c>
      <c r="K39" s="91">
        <f t="shared" si="6"/>
      </c>
      <c r="L39" s="92">
        <f t="shared" si="7"/>
      </c>
      <c r="M39" s="92"/>
    </row>
    <row r="40" spans="2:13" ht="13.5">
      <c r="B40" s="88">
        <f t="shared" si="1"/>
      </c>
      <c r="C40" s="89">
        <f t="shared" si="8"/>
      </c>
      <c r="D40" s="93">
        <f t="shared" si="2"/>
      </c>
      <c r="E40" s="90">
        <f t="shared" si="0"/>
      </c>
      <c r="F40" s="88"/>
      <c r="G40" s="94">
        <f t="shared" si="3"/>
      </c>
      <c r="H40" s="88"/>
      <c r="I40" s="91">
        <f t="shared" si="4"/>
      </c>
      <c r="J40" s="91">
        <f t="shared" si="5"/>
      </c>
      <c r="K40" s="91">
        <f t="shared" si="6"/>
      </c>
      <c r="L40" s="92">
        <f t="shared" si="7"/>
      </c>
      <c r="M40" s="92"/>
    </row>
    <row r="41" spans="2:13" ht="13.5">
      <c r="B41" s="88">
        <f t="shared" si="1"/>
      </c>
      <c r="C41" s="89">
        <f t="shared" si="8"/>
      </c>
      <c r="D41" s="93">
        <f t="shared" si="2"/>
      </c>
      <c r="E41" s="90">
        <f t="shared" si="0"/>
      </c>
      <c r="F41" s="88"/>
      <c r="G41" s="94">
        <f t="shared" si="3"/>
      </c>
      <c r="H41" s="88"/>
      <c r="I41" s="91">
        <f t="shared" si="4"/>
      </c>
      <c r="J41" s="91">
        <f t="shared" si="5"/>
      </c>
      <c r="K41" s="91">
        <f t="shared" si="6"/>
      </c>
      <c r="L41" s="92">
        <f t="shared" si="7"/>
      </c>
      <c r="M41" s="92"/>
    </row>
    <row r="42" spans="2:13" ht="13.5">
      <c r="B42" s="88">
        <f t="shared" si="1"/>
      </c>
      <c r="C42" s="89">
        <f t="shared" si="8"/>
      </c>
      <c r="D42" s="93">
        <f t="shared" si="2"/>
      </c>
      <c r="E42" s="90">
        <f t="shared" si="0"/>
      </c>
      <c r="F42" s="88"/>
      <c r="G42" s="94">
        <f t="shared" si="3"/>
      </c>
      <c r="H42" s="88"/>
      <c r="I42" s="91">
        <f t="shared" si="4"/>
      </c>
      <c r="J42" s="91">
        <f t="shared" si="5"/>
      </c>
      <c r="K42" s="91">
        <f t="shared" si="6"/>
      </c>
      <c r="L42" s="92">
        <f t="shared" si="7"/>
      </c>
      <c r="M42" s="92"/>
    </row>
    <row r="43" spans="2:13" ht="13.5">
      <c r="B43" s="88">
        <f t="shared" si="1"/>
      </c>
      <c r="C43" s="89">
        <f t="shared" si="8"/>
      </c>
      <c r="D43" s="93">
        <f t="shared" si="2"/>
      </c>
      <c r="E43" s="90">
        <f t="shared" si="0"/>
      </c>
      <c r="F43" s="88"/>
      <c r="G43" s="94">
        <f t="shared" si="3"/>
      </c>
      <c r="H43" s="88"/>
      <c r="I43" s="91">
        <f t="shared" si="4"/>
      </c>
      <c r="J43" s="91">
        <f t="shared" si="5"/>
      </c>
      <c r="K43" s="91">
        <f t="shared" si="6"/>
      </c>
      <c r="L43" s="92">
        <f t="shared" si="7"/>
      </c>
      <c r="M43" s="92"/>
    </row>
    <row r="44" spans="2:13" ht="13.5">
      <c r="B44" s="88">
        <f t="shared" si="1"/>
      </c>
      <c r="C44" s="89">
        <f t="shared" si="8"/>
      </c>
      <c r="D44" s="93">
        <f t="shared" si="2"/>
      </c>
      <c r="E44" s="90">
        <f t="shared" si="0"/>
      </c>
      <c r="F44" s="88"/>
      <c r="G44" s="94">
        <f t="shared" si="3"/>
      </c>
      <c r="H44" s="88"/>
      <c r="I44" s="91">
        <f t="shared" si="4"/>
      </c>
      <c r="J44" s="91">
        <f t="shared" si="5"/>
      </c>
      <c r="K44" s="91">
        <f t="shared" si="6"/>
      </c>
      <c r="L44" s="92">
        <f t="shared" si="7"/>
      </c>
      <c r="M44" s="92"/>
    </row>
    <row r="45" spans="2:13" ht="13.5">
      <c r="B45" s="88">
        <f t="shared" si="1"/>
      </c>
      <c r="C45" s="89">
        <f t="shared" si="8"/>
      </c>
      <c r="D45" s="93">
        <f t="shared" si="2"/>
      </c>
      <c r="E45" s="90">
        <f t="shared" si="0"/>
      </c>
      <c r="F45" s="88"/>
      <c r="G45" s="94">
        <f t="shared" si="3"/>
      </c>
      <c r="H45" s="88"/>
      <c r="I45" s="91">
        <f t="shared" si="4"/>
      </c>
      <c r="J45" s="91">
        <f t="shared" si="5"/>
      </c>
      <c r="K45" s="91">
        <f t="shared" si="6"/>
      </c>
      <c r="L45" s="92">
        <f t="shared" si="7"/>
      </c>
      <c r="M45" s="92"/>
    </row>
    <row r="46" spans="2:13" ht="13.5">
      <c r="B46" s="88">
        <f t="shared" si="1"/>
      </c>
      <c r="C46" s="89">
        <f t="shared" si="8"/>
      </c>
      <c r="D46" s="93">
        <f t="shared" si="2"/>
      </c>
      <c r="E46" s="90">
        <f t="shared" si="0"/>
      </c>
      <c r="F46" s="88"/>
      <c r="G46" s="94">
        <f t="shared" si="3"/>
      </c>
      <c r="H46" s="88"/>
      <c r="I46" s="91">
        <f t="shared" si="4"/>
      </c>
      <c r="J46" s="91">
        <f t="shared" si="5"/>
      </c>
      <c r="K46" s="91">
        <f t="shared" si="6"/>
      </c>
      <c r="L46" s="92">
        <f t="shared" si="7"/>
      </c>
      <c r="M46" s="92"/>
    </row>
    <row r="47" spans="2:13" ht="13.5">
      <c r="B47" s="88">
        <f t="shared" si="1"/>
      </c>
      <c r="C47" s="89">
        <f t="shared" si="8"/>
      </c>
      <c r="D47" s="93">
        <f t="shared" si="2"/>
      </c>
      <c r="E47" s="90">
        <f t="shared" si="0"/>
      </c>
      <c r="F47" s="88"/>
      <c r="G47" s="94">
        <f t="shared" si="3"/>
      </c>
      <c r="H47" s="88"/>
      <c r="I47" s="91">
        <f t="shared" si="4"/>
      </c>
      <c r="J47" s="91">
        <f t="shared" si="5"/>
      </c>
      <c r="K47" s="91">
        <f t="shared" si="6"/>
      </c>
      <c r="L47" s="92">
        <f t="shared" si="7"/>
      </c>
      <c r="M47" s="92"/>
    </row>
    <row r="48" spans="2:13" ht="13.5">
      <c r="B48" s="88">
        <f t="shared" si="1"/>
      </c>
      <c r="C48" s="89">
        <f t="shared" si="8"/>
      </c>
      <c r="D48" s="93">
        <f t="shared" si="2"/>
      </c>
      <c r="E48" s="90">
        <f t="shared" si="0"/>
      </c>
      <c r="F48" s="88"/>
      <c r="G48" s="94">
        <f t="shared" si="3"/>
      </c>
      <c r="H48" s="88"/>
      <c r="I48" s="91">
        <f t="shared" si="4"/>
      </c>
      <c r="J48" s="91">
        <f t="shared" si="5"/>
      </c>
      <c r="K48" s="91">
        <f t="shared" si="6"/>
      </c>
      <c r="L48" s="92">
        <f t="shared" si="7"/>
      </c>
      <c r="M48" s="92"/>
    </row>
    <row r="49" spans="2:13" ht="13.5">
      <c r="B49" s="88">
        <f t="shared" si="1"/>
      </c>
      <c r="C49" s="89">
        <f t="shared" si="8"/>
      </c>
      <c r="D49" s="93">
        <f t="shared" si="2"/>
      </c>
      <c r="E49" s="90">
        <f t="shared" si="0"/>
      </c>
      <c r="F49" s="88"/>
      <c r="G49" s="94">
        <f t="shared" si="3"/>
      </c>
      <c r="H49" s="88"/>
      <c r="I49" s="91">
        <f t="shared" si="4"/>
      </c>
      <c r="J49" s="91">
        <f t="shared" si="5"/>
      </c>
      <c r="K49" s="91">
        <f t="shared" si="6"/>
      </c>
      <c r="L49" s="92">
        <f t="shared" si="7"/>
      </c>
      <c r="M49" s="92"/>
    </row>
    <row r="50" spans="2:13" ht="13.5">
      <c r="B50" s="88">
        <f t="shared" si="1"/>
      </c>
      <c r="C50" s="89">
        <f t="shared" si="8"/>
      </c>
      <c r="D50" s="93">
        <f t="shared" si="2"/>
      </c>
      <c r="E50" s="90">
        <f t="shared" si="0"/>
      </c>
      <c r="F50" s="88"/>
      <c r="G50" s="94">
        <f t="shared" si="3"/>
      </c>
      <c r="H50" s="88"/>
      <c r="I50" s="91">
        <f t="shared" si="4"/>
      </c>
      <c r="J50" s="91">
        <f t="shared" si="5"/>
      </c>
      <c r="K50" s="91">
        <f t="shared" si="6"/>
      </c>
      <c r="L50" s="92">
        <f t="shared" si="7"/>
      </c>
      <c r="M50" s="92"/>
    </row>
    <row r="51" spans="2:13" ht="13.5">
      <c r="B51" s="88">
        <f t="shared" si="1"/>
      </c>
      <c r="C51" s="89">
        <f t="shared" si="8"/>
      </c>
      <c r="D51" s="93">
        <f t="shared" si="2"/>
      </c>
      <c r="E51" s="90">
        <f t="shared" si="0"/>
      </c>
      <c r="F51" s="88"/>
      <c r="G51" s="94">
        <f t="shared" si="3"/>
      </c>
      <c r="H51" s="88"/>
      <c r="I51" s="91">
        <f t="shared" si="4"/>
      </c>
      <c r="J51" s="91">
        <f t="shared" si="5"/>
      </c>
      <c r="K51" s="91">
        <f t="shared" si="6"/>
      </c>
      <c r="L51" s="92">
        <f t="shared" si="7"/>
      </c>
      <c r="M51" s="92"/>
    </row>
    <row r="52" spans="2:13" ht="13.5">
      <c r="B52" s="88">
        <f t="shared" si="1"/>
      </c>
      <c r="C52" s="89">
        <f t="shared" si="8"/>
      </c>
      <c r="D52" s="93">
        <f t="shared" si="2"/>
      </c>
      <c r="E52" s="90">
        <f t="shared" si="0"/>
      </c>
      <c r="F52" s="88"/>
      <c r="G52" s="94">
        <f t="shared" si="3"/>
      </c>
      <c r="H52" s="88"/>
      <c r="I52" s="91">
        <f t="shared" si="4"/>
      </c>
      <c r="J52" s="91">
        <f t="shared" si="5"/>
      </c>
      <c r="K52" s="91">
        <f t="shared" si="6"/>
      </c>
      <c r="L52" s="92">
        <f t="shared" si="7"/>
      </c>
      <c r="M52" s="92"/>
    </row>
    <row r="53" spans="2:13" ht="13.5">
      <c r="B53" s="88">
        <f t="shared" si="1"/>
      </c>
      <c r="C53" s="89">
        <f t="shared" si="8"/>
      </c>
      <c r="D53" s="93">
        <f t="shared" si="2"/>
      </c>
      <c r="E53" s="90">
        <f t="shared" si="0"/>
      </c>
      <c r="F53" s="88"/>
      <c r="G53" s="94">
        <f t="shared" si="3"/>
      </c>
      <c r="H53" s="88"/>
      <c r="I53" s="91">
        <f t="shared" si="4"/>
      </c>
      <c r="J53" s="91">
        <f t="shared" si="5"/>
      </c>
      <c r="K53" s="91">
        <f t="shared" si="6"/>
      </c>
      <c r="L53" s="92">
        <f t="shared" si="7"/>
      </c>
      <c r="M53" s="92"/>
    </row>
    <row r="54" spans="2:13" ht="13.5">
      <c r="B54" s="88">
        <f t="shared" si="1"/>
      </c>
      <c r="C54" s="89">
        <f t="shared" si="8"/>
      </c>
      <c r="D54" s="93">
        <f t="shared" si="2"/>
      </c>
      <c r="E54" s="90">
        <f t="shared" si="0"/>
      </c>
      <c r="F54" s="88"/>
      <c r="G54" s="94">
        <f t="shared" si="3"/>
      </c>
      <c r="H54" s="88"/>
      <c r="I54" s="91">
        <f t="shared" si="4"/>
      </c>
      <c r="J54" s="91">
        <f t="shared" si="5"/>
      </c>
      <c r="K54" s="91">
        <f t="shared" si="6"/>
      </c>
      <c r="L54" s="92">
        <f t="shared" si="7"/>
      </c>
      <c r="M54" s="92"/>
    </row>
    <row r="55" spans="2:13" ht="13.5">
      <c r="B55" s="88">
        <f t="shared" si="1"/>
      </c>
      <c r="C55" s="89">
        <f t="shared" si="8"/>
      </c>
      <c r="D55" s="93">
        <f t="shared" si="2"/>
      </c>
      <c r="E55" s="90">
        <f t="shared" si="0"/>
      </c>
      <c r="F55" s="88"/>
      <c r="G55" s="94">
        <f t="shared" si="3"/>
      </c>
      <c r="H55" s="88"/>
      <c r="I55" s="91">
        <f t="shared" si="4"/>
      </c>
      <c r="J55" s="91">
        <f t="shared" si="5"/>
      </c>
      <c r="K55" s="91">
        <f t="shared" si="6"/>
      </c>
      <c r="L55" s="92">
        <f t="shared" si="7"/>
      </c>
      <c r="M55" s="92"/>
    </row>
    <row r="56" spans="2:13" ht="13.5">
      <c r="B56" s="88">
        <f t="shared" si="1"/>
      </c>
      <c r="C56" s="89">
        <f t="shared" si="8"/>
      </c>
      <c r="D56" s="93">
        <f t="shared" si="2"/>
      </c>
      <c r="E56" s="90">
        <f t="shared" si="0"/>
      </c>
      <c r="F56" s="88"/>
      <c r="G56" s="94">
        <f t="shared" si="3"/>
      </c>
      <c r="H56" s="88"/>
      <c r="I56" s="91">
        <f t="shared" si="4"/>
      </c>
      <c r="J56" s="91">
        <f t="shared" si="5"/>
      </c>
      <c r="K56" s="91">
        <f t="shared" si="6"/>
      </c>
      <c r="L56" s="92">
        <f t="shared" si="7"/>
      </c>
      <c r="M56" s="92"/>
    </row>
    <row r="57" spans="2:13" ht="13.5">
      <c r="B57" s="88">
        <f t="shared" si="1"/>
      </c>
      <c r="C57" s="89">
        <f t="shared" si="8"/>
      </c>
      <c r="D57" s="93">
        <f t="shared" si="2"/>
      </c>
      <c r="E57" s="90">
        <f t="shared" si="0"/>
      </c>
      <c r="F57" s="88"/>
      <c r="G57" s="94">
        <f t="shared" si="3"/>
      </c>
      <c r="H57" s="88"/>
      <c r="I57" s="91">
        <f t="shared" si="4"/>
      </c>
      <c r="J57" s="91">
        <f t="shared" si="5"/>
      </c>
      <c r="K57" s="91">
        <f t="shared" si="6"/>
      </c>
      <c r="L57" s="92">
        <f t="shared" si="7"/>
      </c>
      <c r="M57" s="92"/>
    </row>
    <row r="58" spans="2:13" ht="13.5">
      <c r="B58" s="88">
        <f t="shared" si="1"/>
      </c>
      <c r="C58" s="89">
        <f t="shared" si="8"/>
      </c>
      <c r="D58" s="93">
        <f t="shared" si="2"/>
      </c>
      <c r="E58" s="90">
        <f t="shared" si="0"/>
      </c>
      <c r="F58" s="88"/>
      <c r="G58" s="94">
        <f t="shared" si="3"/>
      </c>
      <c r="H58" s="88"/>
      <c r="I58" s="91">
        <f t="shared" si="4"/>
      </c>
      <c r="J58" s="91">
        <f t="shared" si="5"/>
      </c>
      <c r="K58" s="91">
        <f t="shared" si="6"/>
      </c>
      <c r="L58" s="92">
        <f t="shared" si="7"/>
      </c>
      <c r="M58" s="92"/>
    </row>
    <row r="59" spans="2:13" ht="13.5">
      <c r="B59" s="88">
        <f t="shared" si="1"/>
      </c>
      <c r="C59" s="89">
        <f t="shared" si="8"/>
      </c>
      <c r="D59" s="93">
        <f t="shared" si="2"/>
      </c>
      <c r="E59" s="90">
        <f t="shared" si="0"/>
      </c>
      <c r="F59" s="88"/>
      <c r="G59" s="94">
        <f t="shared" si="3"/>
      </c>
      <c r="H59" s="88"/>
      <c r="I59" s="91">
        <f t="shared" si="4"/>
      </c>
      <c r="J59" s="91">
        <f t="shared" si="5"/>
      </c>
      <c r="K59" s="91">
        <f t="shared" si="6"/>
      </c>
      <c r="L59" s="92">
        <f t="shared" si="7"/>
      </c>
      <c r="M59" s="92"/>
    </row>
    <row r="60" spans="2:13" ht="13.5">
      <c r="B60" s="88">
        <f t="shared" si="1"/>
      </c>
      <c r="C60" s="89">
        <f t="shared" si="8"/>
      </c>
      <c r="D60" s="93">
        <f t="shared" si="2"/>
      </c>
      <c r="E60" s="90">
        <f t="shared" si="0"/>
      </c>
      <c r="F60" s="88"/>
      <c r="G60" s="94">
        <f t="shared" si="3"/>
      </c>
      <c r="H60" s="88"/>
      <c r="I60" s="91">
        <f t="shared" si="4"/>
      </c>
      <c r="J60" s="91">
        <f t="shared" si="5"/>
      </c>
      <c r="K60" s="91">
        <f t="shared" si="6"/>
      </c>
      <c r="L60" s="92">
        <f t="shared" si="7"/>
      </c>
      <c r="M60" s="92"/>
    </row>
    <row r="61" spans="2:13" ht="13.5">
      <c r="B61" s="88">
        <f t="shared" si="1"/>
      </c>
      <c r="C61" s="89">
        <f t="shared" si="8"/>
      </c>
      <c r="D61" s="93">
        <f t="shared" si="2"/>
      </c>
      <c r="E61" s="90">
        <f t="shared" si="0"/>
      </c>
      <c r="F61" s="88"/>
      <c r="G61" s="94">
        <f t="shared" si="3"/>
      </c>
      <c r="H61" s="88"/>
      <c r="I61" s="91">
        <f t="shared" si="4"/>
      </c>
      <c r="J61" s="91">
        <f t="shared" si="5"/>
      </c>
      <c r="K61" s="91">
        <f t="shared" si="6"/>
      </c>
      <c r="L61" s="92">
        <f t="shared" si="7"/>
      </c>
      <c r="M61" s="92"/>
    </row>
    <row r="62" spans="2:13" ht="13.5">
      <c r="B62" s="88">
        <f t="shared" si="1"/>
      </c>
      <c r="C62" s="89">
        <f t="shared" si="8"/>
      </c>
      <c r="D62" s="93">
        <f t="shared" si="2"/>
      </c>
      <c r="E62" s="90">
        <f t="shared" si="0"/>
      </c>
      <c r="F62" s="88"/>
      <c r="G62" s="94">
        <f t="shared" si="3"/>
      </c>
      <c r="H62" s="88"/>
      <c r="I62" s="91">
        <f t="shared" si="4"/>
      </c>
      <c r="J62" s="91">
        <f t="shared" si="5"/>
      </c>
      <c r="K62" s="91">
        <f t="shared" si="6"/>
      </c>
      <c r="L62" s="92">
        <f t="shared" si="7"/>
      </c>
      <c r="M62" s="92"/>
    </row>
    <row r="63" spans="2:13" ht="13.5">
      <c r="B63" s="88">
        <f t="shared" si="1"/>
      </c>
      <c r="C63" s="89">
        <f t="shared" si="8"/>
      </c>
      <c r="D63" s="93">
        <f t="shared" si="2"/>
      </c>
      <c r="E63" s="90">
        <f t="shared" si="0"/>
      </c>
      <c r="F63" s="88"/>
      <c r="G63" s="94">
        <f t="shared" si="3"/>
      </c>
      <c r="H63" s="88"/>
      <c r="I63" s="91">
        <f t="shared" si="4"/>
      </c>
      <c r="J63" s="91">
        <f t="shared" si="5"/>
      </c>
      <c r="K63" s="91">
        <f t="shared" si="6"/>
      </c>
      <c r="L63" s="92">
        <f t="shared" si="7"/>
      </c>
      <c r="M63" s="92"/>
    </row>
    <row r="64" spans="2:13" ht="13.5">
      <c r="B64" s="88">
        <f t="shared" si="1"/>
      </c>
      <c r="C64" s="89">
        <f t="shared" si="8"/>
      </c>
      <c r="D64" s="93">
        <f t="shared" si="2"/>
      </c>
      <c r="E64" s="90">
        <f t="shared" si="0"/>
      </c>
      <c r="F64" s="88"/>
      <c r="G64" s="94">
        <f t="shared" si="3"/>
      </c>
      <c r="H64" s="88"/>
      <c r="I64" s="91">
        <f t="shared" si="4"/>
      </c>
      <c r="J64" s="91">
        <f t="shared" si="5"/>
      </c>
      <c r="K64" s="91">
        <f t="shared" si="6"/>
      </c>
      <c r="L64" s="92">
        <f t="shared" si="7"/>
      </c>
      <c r="M64" s="92"/>
    </row>
    <row r="65" spans="2:13" ht="13.5">
      <c r="B65" s="88">
        <f t="shared" si="1"/>
      </c>
      <c r="C65" s="89">
        <f t="shared" si="8"/>
      </c>
      <c r="D65" s="93">
        <f t="shared" si="2"/>
      </c>
      <c r="E65" s="90">
        <f t="shared" si="0"/>
      </c>
      <c r="F65" s="88"/>
      <c r="G65" s="94">
        <f t="shared" si="3"/>
      </c>
      <c r="H65" s="88"/>
      <c r="I65" s="91">
        <f t="shared" si="4"/>
      </c>
      <c r="J65" s="91">
        <f t="shared" si="5"/>
      </c>
      <c r="K65" s="91">
        <f t="shared" si="6"/>
      </c>
      <c r="L65" s="92">
        <f t="shared" si="7"/>
      </c>
      <c r="M65" s="92"/>
    </row>
    <row r="66" spans="2:13" ht="13.5">
      <c r="B66" s="88">
        <f t="shared" si="1"/>
      </c>
      <c r="C66" s="89">
        <f t="shared" si="8"/>
      </c>
      <c r="D66" s="93">
        <f t="shared" si="2"/>
      </c>
      <c r="E66" s="90">
        <f t="shared" si="0"/>
      </c>
      <c r="F66" s="88"/>
      <c r="G66" s="94">
        <f t="shared" si="3"/>
      </c>
      <c r="H66" s="88"/>
      <c r="I66" s="91">
        <f t="shared" si="4"/>
      </c>
      <c r="J66" s="91">
        <f t="shared" si="5"/>
      </c>
      <c r="K66" s="91">
        <f t="shared" si="6"/>
      </c>
      <c r="L66" s="92">
        <f t="shared" si="7"/>
      </c>
      <c r="M66" s="92"/>
    </row>
    <row r="67" spans="2:13" ht="13.5">
      <c r="B67" s="88">
        <f t="shared" si="1"/>
      </c>
      <c r="C67" s="89">
        <f t="shared" si="8"/>
      </c>
      <c r="D67" s="93">
        <f t="shared" si="2"/>
      </c>
      <c r="E67" s="90">
        <f t="shared" si="0"/>
      </c>
      <c r="F67" s="88"/>
      <c r="G67" s="94">
        <f t="shared" si="3"/>
      </c>
      <c r="H67" s="88"/>
      <c r="I67" s="91">
        <f t="shared" si="4"/>
      </c>
      <c r="J67" s="91">
        <f t="shared" si="5"/>
      </c>
      <c r="K67" s="91">
        <f t="shared" si="6"/>
      </c>
      <c r="L67" s="92">
        <f t="shared" si="7"/>
      </c>
      <c r="M67" s="92"/>
    </row>
    <row r="68" spans="2:13" ht="13.5">
      <c r="B68" s="88">
        <f t="shared" si="1"/>
      </c>
      <c r="C68" s="89">
        <f t="shared" si="8"/>
      </c>
      <c r="D68" s="93">
        <f t="shared" si="2"/>
      </c>
      <c r="E68" s="90">
        <f t="shared" si="0"/>
      </c>
      <c r="F68" s="88"/>
      <c r="G68" s="94">
        <f t="shared" si="3"/>
      </c>
      <c r="H68" s="88"/>
      <c r="I68" s="91">
        <f t="shared" si="4"/>
      </c>
      <c r="J68" s="91">
        <f t="shared" si="5"/>
      </c>
      <c r="K68" s="91">
        <f t="shared" si="6"/>
      </c>
      <c r="L68" s="92">
        <f t="shared" si="7"/>
      </c>
      <c r="M68" s="92"/>
    </row>
    <row r="69" spans="2:13" ht="13.5">
      <c r="B69" s="88">
        <f t="shared" si="1"/>
      </c>
      <c r="C69" s="89">
        <f t="shared" si="8"/>
      </c>
      <c r="D69" s="93">
        <f t="shared" si="2"/>
      </c>
      <c r="E69" s="90">
        <f t="shared" si="0"/>
      </c>
      <c r="F69" s="88"/>
      <c r="G69" s="94">
        <f t="shared" si="3"/>
      </c>
      <c r="H69" s="88"/>
      <c r="I69" s="91">
        <f t="shared" si="4"/>
      </c>
      <c r="J69" s="91">
        <f t="shared" si="5"/>
      </c>
      <c r="K69" s="91">
        <f t="shared" si="6"/>
      </c>
      <c r="L69" s="92">
        <f t="shared" si="7"/>
      </c>
      <c r="M69" s="92"/>
    </row>
    <row r="70" spans="2:13" ht="13.5">
      <c r="B70" s="88">
        <f t="shared" si="1"/>
      </c>
      <c r="C70" s="89">
        <f t="shared" si="8"/>
      </c>
      <c r="D70" s="93">
        <f t="shared" si="2"/>
      </c>
      <c r="E70" s="90">
        <f t="shared" si="0"/>
      </c>
      <c r="F70" s="88"/>
      <c r="G70" s="94">
        <f t="shared" si="3"/>
      </c>
      <c r="H70" s="88"/>
      <c r="I70" s="91">
        <f t="shared" si="4"/>
      </c>
      <c r="J70" s="91">
        <f t="shared" si="5"/>
      </c>
      <c r="K70" s="91">
        <f t="shared" si="6"/>
      </c>
      <c r="L70" s="92">
        <f t="shared" si="7"/>
      </c>
      <c r="M70" s="92"/>
    </row>
    <row r="71" spans="2:13" ht="13.5">
      <c r="B71" s="88">
        <f t="shared" si="1"/>
      </c>
      <c r="C71" s="89">
        <f t="shared" si="8"/>
      </c>
      <c r="D71" s="93">
        <f t="shared" si="2"/>
      </c>
      <c r="E71" s="90">
        <f t="shared" si="0"/>
      </c>
      <c r="F71" s="88"/>
      <c r="G71" s="94">
        <f t="shared" si="3"/>
      </c>
      <c r="H71" s="88"/>
      <c r="I71" s="91">
        <f t="shared" si="4"/>
      </c>
      <c r="J71" s="91">
        <f t="shared" si="5"/>
      </c>
      <c r="K71" s="91">
        <f t="shared" si="6"/>
      </c>
      <c r="L71" s="92">
        <f t="shared" si="7"/>
      </c>
      <c r="M71" s="92"/>
    </row>
    <row r="72" spans="2:13" ht="13.5">
      <c r="B72" s="88">
        <f t="shared" si="1"/>
      </c>
      <c r="C72" s="89">
        <f t="shared" si="8"/>
      </c>
      <c r="D72" s="93">
        <f t="shared" si="2"/>
      </c>
      <c r="E72" s="90">
        <f t="shared" si="0"/>
      </c>
      <c r="F72" s="88"/>
      <c r="G72" s="94">
        <f t="shared" si="3"/>
      </c>
      <c r="H72" s="88"/>
      <c r="I72" s="91">
        <f t="shared" si="4"/>
      </c>
      <c r="J72" s="91">
        <f t="shared" si="5"/>
      </c>
      <c r="K72" s="91">
        <f t="shared" si="6"/>
      </c>
      <c r="L72" s="92">
        <f t="shared" si="7"/>
      </c>
      <c r="M72" s="92"/>
    </row>
    <row r="73" spans="2:13" ht="13.5">
      <c r="B73" s="88">
        <f t="shared" si="1"/>
      </c>
      <c r="C73" s="89">
        <f t="shared" si="8"/>
      </c>
      <c r="D73" s="93">
        <f t="shared" si="2"/>
      </c>
      <c r="E73" s="90">
        <f t="shared" si="0"/>
      </c>
      <c r="F73" s="88"/>
      <c r="G73" s="94">
        <f t="shared" si="3"/>
      </c>
      <c r="H73" s="88"/>
      <c r="I73" s="91">
        <f t="shared" si="4"/>
      </c>
      <c r="J73" s="91">
        <f t="shared" si="5"/>
      </c>
      <c r="K73" s="91">
        <f t="shared" si="6"/>
      </c>
      <c r="L73" s="92">
        <f t="shared" si="7"/>
      </c>
      <c r="M73" s="92"/>
    </row>
    <row r="74" spans="2:13" ht="13.5">
      <c r="B74" s="88">
        <f t="shared" si="1"/>
      </c>
      <c r="C74" s="89">
        <f t="shared" si="8"/>
      </c>
      <c r="D74" s="93">
        <f t="shared" si="2"/>
      </c>
      <c r="E74" s="90">
        <f t="shared" si="0"/>
      </c>
      <c r="F74" s="88"/>
      <c r="G74" s="94">
        <f t="shared" si="3"/>
      </c>
      <c r="H74" s="88"/>
      <c r="I74" s="91">
        <f t="shared" si="4"/>
      </c>
      <c r="J74" s="91">
        <f t="shared" si="5"/>
      </c>
      <c r="K74" s="91">
        <f t="shared" si="6"/>
      </c>
      <c r="L74" s="92">
        <f t="shared" si="7"/>
      </c>
      <c r="M74" s="92"/>
    </row>
    <row r="75" spans="2:13" ht="13.5">
      <c r="B75" s="88">
        <f t="shared" si="1"/>
      </c>
      <c r="C75" s="89">
        <f t="shared" si="8"/>
      </c>
      <c r="D75" s="93">
        <f t="shared" si="2"/>
      </c>
      <c r="E75" s="90">
        <f t="shared" si="0"/>
      </c>
      <c r="F75" s="88"/>
      <c r="G75" s="94">
        <f t="shared" si="3"/>
      </c>
      <c r="H75" s="88"/>
      <c r="I75" s="91">
        <f t="shared" si="4"/>
      </c>
      <c r="J75" s="91">
        <f t="shared" si="5"/>
      </c>
      <c r="K75" s="91">
        <f t="shared" si="6"/>
      </c>
      <c r="L75" s="92">
        <f t="shared" si="7"/>
      </c>
      <c r="M75" s="92"/>
    </row>
    <row r="76" spans="2:13" ht="13.5">
      <c r="B76" s="88">
        <f t="shared" si="1"/>
      </c>
      <c r="C76" s="89">
        <f t="shared" si="8"/>
      </c>
      <c r="D76" s="93">
        <f t="shared" si="2"/>
      </c>
      <c r="E76" s="90">
        <f t="shared" si="0"/>
      </c>
      <c r="F76" s="88"/>
      <c r="G76" s="94">
        <f t="shared" si="3"/>
      </c>
      <c r="H76" s="88"/>
      <c r="I76" s="91">
        <f t="shared" si="4"/>
      </c>
      <c r="J76" s="91">
        <f t="shared" si="5"/>
      </c>
      <c r="K76" s="91">
        <f t="shared" si="6"/>
      </c>
      <c r="L76" s="92">
        <f t="shared" si="7"/>
      </c>
      <c r="M76" s="92"/>
    </row>
    <row r="77" spans="2:13" ht="13.5">
      <c r="B77" s="88">
        <f t="shared" si="1"/>
      </c>
      <c r="C77" s="89">
        <f t="shared" si="8"/>
      </c>
      <c r="D77" s="93">
        <f t="shared" si="2"/>
      </c>
      <c r="E77" s="90">
        <f t="shared" si="0"/>
      </c>
      <c r="F77" s="88"/>
      <c r="G77" s="94">
        <f t="shared" si="3"/>
      </c>
      <c r="H77" s="88"/>
      <c r="I77" s="91">
        <f t="shared" si="4"/>
      </c>
      <c r="J77" s="91">
        <f t="shared" si="5"/>
      </c>
      <c r="K77" s="91">
        <f t="shared" si="6"/>
      </c>
      <c r="L77" s="92">
        <f t="shared" si="7"/>
      </c>
      <c r="M77" s="92"/>
    </row>
    <row r="78" spans="2:13" ht="13.5">
      <c r="B78" s="88">
        <f t="shared" si="1"/>
      </c>
      <c r="C78" s="89">
        <f t="shared" si="8"/>
      </c>
      <c r="D78" s="93">
        <f t="shared" si="2"/>
      </c>
      <c r="E78" s="90">
        <f t="shared" si="0"/>
      </c>
      <c r="F78" s="88"/>
      <c r="G78" s="94">
        <f t="shared" si="3"/>
      </c>
      <c r="H78" s="88"/>
      <c r="I78" s="91">
        <f t="shared" si="4"/>
      </c>
      <c r="J78" s="91">
        <f t="shared" si="5"/>
      </c>
      <c r="K78" s="91">
        <f t="shared" si="6"/>
      </c>
      <c r="L78" s="92">
        <f t="shared" si="7"/>
      </c>
      <c r="M78" s="92"/>
    </row>
    <row r="79" spans="2:13" ht="13.5">
      <c r="B79" s="88">
        <f t="shared" si="1"/>
      </c>
      <c r="C79" s="89">
        <f t="shared" si="8"/>
      </c>
      <c r="D79" s="93">
        <f t="shared" si="2"/>
      </c>
      <c r="E79" s="90">
        <f t="shared" si="0"/>
      </c>
      <c r="F79" s="88"/>
      <c r="G79" s="94">
        <f t="shared" si="3"/>
      </c>
      <c r="H79" s="88"/>
      <c r="I79" s="91">
        <f t="shared" si="4"/>
      </c>
      <c r="J79" s="91">
        <f t="shared" si="5"/>
      </c>
      <c r="K79" s="91">
        <f t="shared" si="6"/>
      </c>
      <c r="L79" s="92">
        <f t="shared" si="7"/>
      </c>
      <c r="M79" s="92"/>
    </row>
    <row r="80" spans="2:13" ht="13.5">
      <c r="B80" s="88">
        <f t="shared" si="1"/>
      </c>
      <c r="C80" s="89">
        <f t="shared" si="8"/>
      </c>
      <c r="D80" s="93">
        <f t="shared" si="2"/>
      </c>
      <c r="E80" s="90">
        <f t="shared" si="0"/>
      </c>
      <c r="F80" s="88"/>
      <c r="G80" s="94">
        <f t="shared" si="3"/>
      </c>
      <c r="H80" s="88"/>
      <c r="I80" s="91">
        <f t="shared" si="4"/>
      </c>
      <c r="J80" s="91">
        <f t="shared" si="5"/>
      </c>
      <c r="K80" s="91">
        <f t="shared" si="6"/>
      </c>
      <c r="L80" s="92">
        <f t="shared" si="7"/>
      </c>
      <c r="M80" s="92"/>
    </row>
    <row r="81" spans="2:13" ht="13.5">
      <c r="B81" s="88">
        <f t="shared" si="1"/>
      </c>
      <c r="C81" s="89">
        <f t="shared" si="8"/>
      </c>
      <c r="D81" s="93">
        <f t="shared" si="2"/>
      </c>
      <c r="E81" s="90">
        <f aca="true" t="shared" si="9" ref="E81:E102">IF(D81="","",E80)</f>
      </c>
      <c r="F81" s="88"/>
      <c r="G81" s="94">
        <f t="shared" si="3"/>
      </c>
      <c r="H81" s="88"/>
      <c r="I81" s="91">
        <f t="shared" si="4"/>
      </c>
      <c r="J81" s="91">
        <f t="shared" si="5"/>
      </c>
      <c r="K81" s="91">
        <f t="shared" si="6"/>
      </c>
      <c r="L81" s="92">
        <f t="shared" si="7"/>
      </c>
      <c r="M81" s="92"/>
    </row>
    <row r="82" spans="2:13" ht="13.5">
      <c r="B82" s="88">
        <f aca="true" t="shared" si="10" ref="B82:B138">IF(L81=0,"",IF(OR(C82="",C81=""),"",B81+1))</f>
      </c>
      <c r="C82" s="89">
        <f t="shared" si="8"/>
      </c>
      <c r="D82" s="93">
        <f aca="true" t="shared" si="11" ref="D82:D102">IF(C82="","",C82-C81)</f>
      </c>
      <c r="E82" s="90">
        <f t="shared" si="9"/>
      </c>
      <c r="F82" s="88"/>
      <c r="G82" s="94">
        <f aca="true" t="shared" si="12" ref="G82:G138">IF(C82="","",IF(L81&lt;IF(OR(C82&lt;D$12,D$12=0),G$7,G$12),L81+I82,IF(OR(C82&lt;D$12,D$12=0),G$7,G$12)+IF(MONTH(C82)=J$10,L$10,IF(MONTH(C82)=J$11,L$11))))</f>
      </c>
      <c r="H82" s="88"/>
      <c r="I82" s="91">
        <f aca="true" t="shared" si="13" ref="I82:I138">IF(C82="","",INT(L81*E82*D82/365)-K81)</f>
      </c>
      <c r="J82" s="91">
        <f aca="true" t="shared" si="14" ref="J82:J138">IF(C82="","",G82-I82)</f>
      </c>
      <c r="K82" s="91">
        <f aca="true" t="shared" si="15" ref="K82:K138">IF(B82="","",IF(J82&lt;0,J82,0))</f>
      </c>
      <c r="L82" s="92">
        <f aca="true" t="shared" si="16" ref="L82:L138">IF(C82="","",IF(J82&gt;0,L81-J82,L81))</f>
      </c>
      <c r="M82" s="92"/>
    </row>
    <row r="83" spans="2:13" ht="13.5">
      <c r="B83" s="88">
        <f t="shared" si="10"/>
      </c>
      <c r="C83" s="89">
        <f aca="true" t="shared" si="17" ref="C83:C138">IF(L82=0,"",IF(C82="","",IF(L81+I81&lt;G82,"",DATE(YEAR(C82),MONTH(C82)+IF(J$6="末",2,1),DAY(IF(J$6="末",0,IF(J$6="",C$16,J$6)))))))</f>
      </c>
      <c r="D83" s="93">
        <f t="shared" si="11"/>
      </c>
      <c r="E83" s="90">
        <f t="shared" si="9"/>
      </c>
      <c r="F83" s="88"/>
      <c r="G83" s="94">
        <f t="shared" si="12"/>
      </c>
      <c r="H83" s="88"/>
      <c r="I83" s="91">
        <f t="shared" si="13"/>
      </c>
      <c r="J83" s="91">
        <f t="shared" si="14"/>
      </c>
      <c r="K83" s="91">
        <f t="shared" si="15"/>
      </c>
      <c r="L83" s="92">
        <f t="shared" si="16"/>
      </c>
      <c r="M83" s="92"/>
    </row>
    <row r="84" spans="2:13" ht="13.5">
      <c r="B84" s="88">
        <f t="shared" si="10"/>
      </c>
      <c r="C84" s="89">
        <f t="shared" si="17"/>
      </c>
      <c r="D84" s="93">
        <f t="shared" si="11"/>
      </c>
      <c r="E84" s="90">
        <f t="shared" si="9"/>
      </c>
      <c r="F84" s="88"/>
      <c r="G84" s="94">
        <f t="shared" si="12"/>
      </c>
      <c r="H84" s="88"/>
      <c r="I84" s="91">
        <f t="shared" si="13"/>
      </c>
      <c r="J84" s="91">
        <f t="shared" si="14"/>
      </c>
      <c r="K84" s="91">
        <f t="shared" si="15"/>
      </c>
      <c r="L84" s="92">
        <f t="shared" si="16"/>
      </c>
      <c r="M84" s="92"/>
    </row>
    <row r="85" spans="2:13" ht="13.5">
      <c r="B85" s="88">
        <f t="shared" si="10"/>
      </c>
      <c r="C85" s="89">
        <f t="shared" si="17"/>
      </c>
      <c r="D85" s="93">
        <f t="shared" si="11"/>
      </c>
      <c r="E85" s="90">
        <f t="shared" si="9"/>
      </c>
      <c r="F85" s="88"/>
      <c r="G85" s="94">
        <f t="shared" si="12"/>
      </c>
      <c r="H85" s="88"/>
      <c r="I85" s="91">
        <f t="shared" si="13"/>
      </c>
      <c r="J85" s="91">
        <f t="shared" si="14"/>
      </c>
      <c r="K85" s="91">
        <f t="shared" si="15"/>
      </c>
      <c r="L85" s="92">
        <f t="shared" si="16"/>
      </c>
      <c r="M85" s="92"/>
    </row>
    <row r="86" spans="2:13" ht="13.5">
      <c r="B86" s="88">
        <f t="shared" si="10"/>
      </c>
      <c r="C86" s="89">
        <f t="shared" si="17"/>
      </c>
      <c r="D86" s="93">
        <f t="shared" si="11"/>
      </c>
      <c r="E86" s="90">
        <f t="shared" si="9"/>
      </c>
      <c r="F86" s="88"/>
      <c r="G86" s="94">
        <f t="shared" si="12"/>
      </c>
      <c r="H86" s="88"/>
      <c r="I86" s="91">
        <f t="shared" si="13"/>
      </c>
      <c r="J86" s="91">
        <f t="shared" si="14"/>
      </c>
      <c r="K86" s="91">
        <f t="shared" si="15"/>
      </c>
      <c r="L86" s="92">
        <f t="shared" si="16"/>
      </c>
      <c r="M86" s="92"/>
    </row>
    <row r="87" spans="2:13" ht="13.5">
      <c r="B87" s="88">
        <f t="shared" si="10"/>
      </c>
      <c r="C87" s="89">
        <f t="shared" si="17"/>
      </c>
      <c r="D87" s="93">
        <f t="shared" si="11"/>
      </c>
      <c r="E87" s="90">
        <f t="shared" si="9"/>
      </c>
      <c r="F87" s="88"/>
      <c r="G87" s="94">
        <f t="shared" si="12"/>
      </c>
      <c r="H87" s="88"/>
      <c r="I87" s="91">
        <f t="shared" si="13"/>
      </c>
      <c r="J87" s="91">
        <f t="shared" si="14"/>
      </c>
      <c r="K87" s="91">
        <f t="shared" si="15"/>
      </c>
      <c r="L87" s="92">
        <f t="shared" si="16"/>
      </c>
      <c r="M87" s="92"/>
    </row>
    <row r="88" spans="2:13" ht="13.5">
      <c r="B88" s="88">
        <f t="shared" si="10"/>
      </c>
      <c r="C88" s="89">
        <f t="shared" si="17"/>
      </c>
      <c r="D88" s="93">
        <f t="shared" si="11"/>
      </c>
      <c r="E88" s="90">
        <f t="shared" si="9"/>
      </c>
      <c r="F88" s="88"/>
      <c r="G88" s="94">
        <f t="shared" si="12"/>
      </c>
      <c r="H88" s="88"/>
      <c r="I88" s="91">
        <f t="shared" si="13"/>
      </c>
      <c r="J88" s="91">
        <f t="shared" si="14"/>
      </c>
      <c r="K88" s="91">
        <f t="shared" si="15"/>
      </c>
      <c r="L88" s="92">
        <f t="shared" si="16"/>
      </c>
      <c r="M88" s="92"/>
    </row>
    <row r="89" spans="2:13" ht="13.5">
      <c r="B89" s="88">
        <f t="shared" si="10"/>
      </c>
      <c r="C89" s="89">
        <f t="shared" si="17"/>
      </c>
      <c r="D89" s="93">
        <f t="shared" si="11"/>
      </c>
      <c r="E89" s="90">
        <f t="shared" si="9"/>
      </c>
      <c r="F89" s="88"/>
      <c r="G89" s="94">
        <f t="shared" si="12"/>
      </c>
      <c r="H89" s="88"/>
      <c r="I89" s="91">
        <f t="shared" si="13"/>
      </c>
      <c r="J89" s="91">
        <f t="shared" si="14"/>
      </c>
      <c r="K89" s="91">
        <f t="shared" si="15"/>
      </c>
      <c r="L89" s="92">
        <f t="shared" si="16"/>
      </c>
      <c r="M89" s="92"/>
    </row>
    <row r="90" spans="2:13" ht="13.5">
      <c r="B90" s="88">
        <f t="shared" si="10"/>
      </c>
      <c r="C90" s="89">
        <f t="shared" si="17"/>
      </c>
      <c r="D90" s="93">
        <f t="shared" si="11"/>
      </c>
      <c r="E90" s="90">
        <f t="shared" si="9"/>
      </c>
      <c r="F90" s="88"/>
      <c r="G90" s="94">
        <f t="shared" si="12"/>
      </c>
      <c r="H90" s="88"/>
      <c r="I90" s="91">
        <f t="shared" si="13"/>
      </c>
      <c r="J90" s="91">
        <f t="shared" si="14"/>
      </c>
      <c r="K90" s="91">
        <f t="shared" si="15"/>
      </c>
      <c r="L90" s="92">
        <f t="shared" si="16"/>
      </c>
      <c r="M90" s="92"/>
    </row>
    <row r="91" spans="2:13" ht="13.5">
      <c r="B91" s="88">
        <f t="shared" si="10"/>
      </c>
      <c r="C91" s="89">
        <f t="shared" si="17"/>
      </c>
      <c r="D91" s="93">
        <f t="shared" si="11"/>
      </c>
      <c r="E91" s="90">
        <f t="shared" si="9"/>
      </c>
      <c r="F91" s="88"/>
      <c r="G91" s="94">
        <f t="shared" si="12"/>
      </c>
      <c r="H91" s="88"/>
      <c r="I91" s="91">
        <f t="shared" si="13"/>
      </c>
      <c r="J91" s="91">
        <f t="shared" si="14"/>
      </c>
      <c r="K91" s="91">
        <f t="shared" si="15"/>
      </c>
      <c r="L91" s="92">
        <f t="shared" si="16"/>
      </c>
      <c r="M91" s="92"/>
    </row>
    <row r="92" spans="2:13" ht="13.5">
      <c r="B92" s="88">
        <f t="shared" si="10"/>
      </c>
      <c r="C92" s="89">
        <f t="shared" si="17"/>
      </c>
      <c r="D92" s="93">
        <f t="shared" si="11"/>
      </c>
      <c r="E92" s="90">
        <f t="shared" si="9"/>
      </c>
      <c r="F92" s="88"/>
      <c r="G92" s="94">
        <f t="shared" si="12"/>
      </c>
      <c r="H92" s="88"/>
      <c r="I92" s="91">
        <f t="shared" si="13"/>
      </c>
      <c r="J92" s="91">
        <f t="shared" si="14"/>
      </c>
      <c r="K92" s="91">
        <f t="shared" si="15"/>
      </c>
      <c r="L92" s="92">
        <f t="shared" si="16"/>
      </c>
      <c r="M92" s="92"/>
    </row>
    <row r="93" spans="2:13" ht="13.5">
      <c r="B93" s="88">
        <f t="shared" si="10"/>
      </c>
      <c r="C93" s="89">
        <f t="shared" si="17"/>
      </c>
      <c r="D93" s="93">
        <f t="shared" si="11"/>
      </c>
      <c r="E93" s="90">
        <f t="shared" si="9"/>
      </c>
      <c r="F93" s="88"/>
      <c r="G93" s="94">
        <f t="shared" si="12"/>
      </c>
      <c r="H93" s="88"/>
      <c r="I93" s="91">
        <f t="shared" si="13"/>
      </c>
      <c r="J93" s="91">
        <f t="shared" si="14"/>
      </c>
      <c r="K93" s="91">
        <f t="shared" si="15"/>
      </c>
      <c r="L93" s="92">
        <f t="shared" si="16"/>
      </c>
      <c r="M93" s="92"/>
    </row>
    <row r="94" spans="2:13" ht="13.5">
      <c r="B94" s="88">
        <f t="shared" si="10"/>
      </c>
      <c r="C94" s="89">
        <f t="shared" si="17"/>
      </c>
      <c r="D94" s="93">
        <f t="shared" si="11"/>
      </c>
      <c r="E94" s="90">
        <f t="shared" si="9"/>
      </c>
      <c r="F94" s="88"/>
      <c r="G94" s="94">
        <f t="shared" si="12"/>
      </c>
      <c r="H94" s="88"/>
      <c r="I94" s="91">
        <f t="shared" si="13"/>
      </c>
      <c r="J94" s="91">
        <f t="shared" si="14"/>
      </c>
      <c r="K94" s="91">
        <f t="shared" si="15"/>
      </c>
      <c r="L94" s="92">
        <f t="shared" si="16"/>
      </c>
      <c r="M94" s="92"/>
    </row>
    <row r="95" spans="2:13" ht="13.5">
      <c r="B95" s="88">
        <f t="shared" si="10"/>
      </c>
      <c r="C95" s="89">
        <f t="shared" si="17"/>
      </c>
      <c r="D95" s="93">
        <f t="shared" si="11"/>
      </c>
      <c r="E95" s="90">
        <f t="shared" si="9"/>
      </c>
      <c r="F95" s="88"/>
      <c r="G95" s="94">
        <f t="shared" si="12"/>
      </c>
      <c r="H95" s="88"/>
      <c r="I95" s="91">
        <f t="shared" si="13"/>
      </c>
      <c r="J95" s="91">
        <f t="shared" si="14"/>
      </c>
      <c r="K95" s="91">
        <f t="shared" si="15"/>
      </c>
      <c r="L95" s="92">
        <f t="shared" si="16"/>
      </c>
      <c r="M95" s="92"/>
    </row>
    <row r="96" spans="2:13" ht="13.5">
      <c r="B96" s="88">
        <f t="shared" si="10"/>
      </c>
      <c r="C96" s="89">
        <f t="shared" si="17"/>
      </c>
      <c r="D96" s="93">
        <f t="shared" si="11"/>
      </c>
      <c r="E96" s="90">
        <f t="shared" si="9"/>
      </c>
      <c r="F96" s="88"/>
      <c r="G96" s="94">
        <f t="shared" si="12"/>
      </c>
      <c r="H96" s="88"/>
      <c r="I96" s="91">
        <f t="shared" si="13"/>
      </c>
      <c r="J96" s="91">
        <f t="shared" si="14"/>
      </c>
      <c r="K96" s="91">
        <f t="shared" si="15"/>
      </c>
      <c r="L96" s="92">
        <f t="shared" si="16"/>
      </c>
      <c r="M96" s="92"/>
    </row>
    <row r="97" spans="2:13" ht="13.5">
      <c r="B97" s="88">
        <f t="shared" si="10"/>
      </c>
      <c r="C97" s="89">
        <f t="shared" si="17"/>
      </c>
      <c r="D97" s="93">
        <f t="shared" si="11"/>
      </c>
      <c r="E97" s="90">
        <f t="shared" si="9"/>
      </c>
      <c r="F97" s="88"/>
      <c r="G97" s="94">
        <f t="shared" si="12"/>
      </c>
      <c r="H97" s="88"/>
      <c r="I97" s="91">
        <f t="shared" si="13"/>
      </c>
      <c r="J97" s="91">
        <f t="shared" si="14"/>
      </c>
      <c r="K97" s="91">
        <f t="shared" si="15"/>
      </c>
      <c r="L97" s="92">
        <f t="shared" si="16"/>
      </c>
      <c r="M97" s="92"/>
    </row>
    <row r="98" spans="2:13" ht="13.5">
      <c r="B98" s="88">
        <f t="shared" si="10"/>
      </c>
      <c r="C98" s="89">
        <f t="shared" si="17"/>
      </c>
      <c r="D98" s="93">
        <f t="shared" si="11"/>
      </c>
      <c r="E98" s="90">
        <f t="shared" si="9"/>
      </c>
      <c r="F98" s="88"/>
      <c r="G98" s="94">
        <f t="shared" si="12"/>
      </c>
      <c r="H98" s="88"/>
      <c r="I98" s="91">
        <f t="shared" si="13"/>
      </c>
      <c r="J98" s="91">
        <f t="shared" si="14"/>
      </c>
      <c r="K98" s="91">
        <f t="shared" si="15"/>
      </c>
      <c r="L98" s="92">
        <f t="shared" si="16"/>
      </c>
      <c r="M98" s="92"/>
    </row>
    <row r="99" spans="2:13" ht="13.5">
      <c r="B99" s="88">
        <f t="shared" si="10"/>
      </c>
      <c r="C99" s="89">
        <f t="shared" si="17"/>
      </c>
      <c r="D99" s="93">
        <f t="shared" si="11"/>
      </c>
      <c r="E99" s="90">
        <f t="shared" si="9"/>
      </c>
      <c r="F99" s="88"/>
      <c r="G99" s="94">
        <f t="shared" si="12"/>
      </c>
      <c r="H99" s="88"/>
      <c r="I99" s="91">
        <f t="shared" si="13"/>
      </c>
      <c r="J99" s="91">
        <f t="shared" si="14"/>
      </c>
      <c r="K99" s="91">
        <f t="shared" si="15"/>
      </c>
      <c r="L99" s="92">
        <f t="shared" si="16"/>
      </c>
      <c r="M99" s="92"/>
    </row>
    <row r="100" spans="2:13" ht="13.5">
      <c r="B100" s="88">
        <f t="shared" si="10"/>
      </c>
      <c r="C100" s="89">
        <f t="shared" si="17"/>
      </c>
      <c r="D100" s="93">
        <f t="shared" si="11"/>
      </c>
      <c r="E100" s="90">
        <f t="shared" si="9"/>
      </c>
      <c r="F100" s="88"/>
      <c r="G100" s="94">
        <f t="shared" si="12"/>
      </c>
      <c r="H100" s="88"/>
      <c r="I100" s="91">
        <f t="shared" si="13"/>
      </c>
      <c r="J100" s="91">
        <f t="shared" si="14"/>
      </c>
      <c r="K100" s="91">
        <f t="shared" si="15"/>
      </c>
      <c r="L100" s="92">
        <f t="shared" si="16"/>
      </c>
      <c r="M100" s="92"/>
    </row>
    <row r="101" spans="2:13" ht="13.5">
      <c r="B101" s="88">
        <f t="shared" si="10"/>
      </c>
      <c r="C101" s="89">
        <f t="shared" si="17"/>
      </c>
      <c r="D101" s="93">
        <f t="shared" si="11"/>
      </c>
      <c r="E101" s="90">
        <f t="shared" si="9"/>
      </c>
      <c r="F101" s="88"/>
      <c r="G101" s="94">
        <f t="shared" si="12"/>
      </c>
      <c r="H101" s="88"/>
      <c r="I101" s="91">
        <f t="shared" si="13"/>
      </c>
      <c r="J101" s="91">
        <f t="shared" si="14"/>
      </c>
      <c r="K101" s="91">
        <f t="shared" si="15"/>
      </c>
      <c r="L101" s="92">
        <f t="shared" si="16"/>
      </c>
      <c r="M101" s="92"/>
    </row>
    <row r="102" spans="2:13" ht="13.5">
      <c r="B102" s="88">
        <f t="shared" si="10"/>
      </c>
      <c r="C102" s="89">
        <f t="shared" si="17"/>
      </c>
      <c r="D102" s="93">
        <f t="shared" si="11"/>
      </c>
      <c r="E102" s="90">
        <f t="shared" si="9"/>
      </c>
      <c r="F102" s="88"/>
      <c r="G102" s="94">
        <f t="shared" si="12"/>
      </c>
      <c r="H102" s="88"/>
      <c r="I102" s="91">
        <f t="shared" si="13"/>
      </c>
      <c r="J102" s="91">
        <f t="shared" si="14"/>
      </c>
      <c r="K102" s="91">
        <f t="shared" si="15"/>
      </c>
      <c r="L102" s="92">
        <f t="shared" si="16"/>
      </c>
      <c r="M102" s="92"/>
    </row>
    <row r="103" spans="2:13" ht="15" customHeight="1">
      <c r="B103" s="88">
        <f t="shared" si="10"/>
      </c>
      <c r="C103" s="89">
        <f t="shared" si="17"/>
      </c>
      <c r="D103" s="93">
        <f>IF(C103="","",C103-C102)</f>
      </c>
      <c r="E103" s="90">
        <f>IF(D103="","",E102)</f>
      </c>
      <c r="F103" s="88"/>
      <c r="G103" s="94">
        <f t="shared" si="12"/>
      </c>
      <c r="H103" s="88"/>
      <c r="I103" s="91">
        <f t="shared" si="13"/>
      </c>
      <c r="J103" s="91">
        <f t="shared" si="14"/>
      </c>
      <c r="K103" s="91">
        <f t="shared" si="15"/>
      </c>
      <c r="L103" s="92">
        <f t="shared" si="16"/>
      </c>
      <c r="M103" s="92"/>
    </row>
    <row r="104" spans="2:13" ht="15" customHeight="1">
      <c r="B104" s="88">
        <f t="shared" si="10"/>
      </c>
      <c r="C104" s="89">
        <f t="shared" si="17"/>
      </c>
      <c r="D104" s="93">
        <f>IF(C104="","",C104-C103)</f>
      </c>
      <c r="E104" s="90">
        <f>IF(D104="","",E103)</f>
      </c>
      <c r="F104" s="88"/>
      <c r="G104" s="94">
        <f t="shared" si="12"/>
      </c>
      <c r="H104" s="88"/>
      <c r="I104" s="91">
        <f t="shared" si="13"/>
      </c>
      <c r="J104" s="91">
        <f t="shared" si="14"/>
      </c>
      <c r="K104" s="91">
        <f t="shared" si="15"/>
      </c>
      <c r="L104" s="92">
        <f t="shared" si="16"/>
      </c>
      <c r="M104" s="92"/>
    </row>
    <row r="105" spans="2:13" ht="15" customHeight="1">
      <c r="B105" s="88">
        <f t="shared" si="10"/>
      </c>
      <c r="C105" s="89">
        <f t="shared" si="17"/>
      </c>
      <c r="D105" s="93">
        <f>IF(C105="","",C105-C104)</f>
      </c>
      <c r="E105" s="90">
        <f>IF(D105="","",E104)</f>
      </c>
      <c r="F105" s="88"/>
      <c r="G105" s="94">
        <f t="shared" si="12"/>
      </c>
      <c r="H105" s="88"/>
      <c r="I105" s="91">
        <f t="shared" si="13"/>
      </c>
      <c r="J105" s="91">
        <f t="shared" si="14"/>
      </c>
      <c r="K105" s="91">
        <f t="shared" si="15"/>
      </c>
      <c r="L105" s="92">
        <f t="shared" si="16"/>
      </c>
      <c r="M105" s="92"/>
    </row>
    <row r="106" spans="2:13" ht="15" customHeight="1">
      <c r="B106" s="88">
        <f t="shared" si="10"/>
      </c>
      <c r="C106" s="89">
        <f t="shared" si="17"/>
      </c>
      <c r="D106" s="93">
        <f>IF(C106="","",C106-C105)</f>
      </c>
      <c r="E106" s="90">
        <f>IF(D106="","",E105)</f>
      </c>
      <c r="F106" s="88"/>
      <c r="G106" s="94">
        <f t="shared" si="12"/>
      </c>
      <c r="H106" s="88"/>
      <c r="I106" s="91">
        <f t="shared" si="13"/>
      </c>
      <c r="J106" s="91">
        <f t="shared" si="14"/>
      </c>
      <c r="K106" s="91">
        <f t="shared" si="15"/>
      </c>
      <c r="L106" s="92">
        <f t="shared" si="16"/>
      </c>
      <c r="M106" s="92"/>
    </row>
    <row r="107" spans="2:13" ht="15" customHeight="1">
      <c r="B107" s="88">
        <f t="shared" si="10"/>
      </c>
      <c r="C107" s="89">
        <f t="shared" si="17"/>
      </c>
      <c r="D107" s="93">
        <f>IF(C107="","",C107-C106)</f>
      </c>
      <c r="E107" s="90">
        <f>IF(D107="","",E106)</f>
      </c>
      <c r="F107" s="88"/>
      <c r="G107" s="94">
        <f t="shared" si="12"/>
      </c>
      <c r="H107" s="88"/>
      <c r="I107" s="91">
        <f t="shared" si="13"/>
      </c>
      <c r="J107" s="91">
        <f t="shared" si="14"/>
      </c>
      <c r="K107" s="91">
        <f t="shared" si="15"/>
      </c>
      <c r="L107" s="92">
        <f t="shared" si="16"/>
      </c>
      <c r="M107" s="92"/>
    </row>
    <row r="108" spans="2:13" ht="15" customHeight="1">
      <c r="B108" s="88">
        <f t="shared" si="10"/>
      </c>
      <c r="C108" s="89">
        <f t="shared" si="17"/>
      </c>
      <c r="D108" s="93">
        <f aca="true" t="shared" si="18" ref="D108:D138">IF(C108="","",C108-C107)</f>
      </c>
      <c r="E108" s="90">
        <f aca="true" t="shared" si="19" ref="E108:E138">IF(D108="","",E107)</f>
      </c>
      <c r="F108" s="88"/>
      <c r="G108" s="94">
        <f t="shared" si="12"/>
      </c>
      <c r="H108" s="88"/>
      <c r="I108" s="91">
        <f t="shared" si="13"/>
      </c>
      <c r="J108" s="91">
        <f t="shared" si="14"/>
      </c>
      <c r="K108" s="91">
        <f t="shared" si="15"/>
      </c>
      <c r="L108" s="92">
        <f t="shared" si="16"/>
      </c>
      <c r="M108" s="92"/>
    </row>
    <row r="109" spans="2:13" ht="15" customHeight="1">
      <c r="B109" s="88">
        <f t="shared" si="10"/>
      </c>
      <c r="C109" s="89">
        <f t="shared" si="17"/>
      </c>
      <c r="D109" s="93">
        <f t="shared" si="18"/>
      </c>
      <c r="E109" s="90">
        <f t="shared" si="19"/>
      </c>
      <c r="F109" s="88"/>
      <c r="G109" s="94">
        <f t="shared" si="12"/>
      </c>
      <c r="H109" s="88"/>
      <c r="I109" s="91">
        <f t="shared" si="13"/>
      </c>
      <c r="J109" s="91">
        <f t="shared" si="14"/>
      </c>
      <c r="K109" s="91">
        <f t="shared" si="15"/>
      </c>
      <c r="L109" s="92">
        <f t="shared" si="16"/>
      </c>
      <c r="M109" s="92"/>
    </row>
    <row r="110" spans="2:13" ht="15" customHeight="1">
      <c r="B110" s="88">
        <f t="shared" si="10"/>
      </c>
      <c r="C110" s="89">
        <f t="shared" si="17"/>
      </c>
      <c r="D110" s="93">
        <f t="shared" si="18"/>
      </c>
      <c r="E110" s="90">
        <f t="shared" si="19"/>
      </c>
      <c r="F110" s="88"/>
      <c r="G110" s="94">
        <f t="shared" si="12"/>
      </c>
      <c r="H110" s="88"/>
      <c r="I110" s="91">
        <f t="shared" si="13"/>
      </c>
      <c r="J110" s="91">
        <f t="shared" si="14"/>
      </c>
      <c r="K110" s="91">
        <f t="shared" si="15"/>
      </c>
      <c r="L110" s="92">
        <f t="shared" si="16"/>
      </c>
      <c r="M110" s="92"/>
    </row>
    <row r="111" spans="2:13" ht="15" customHeight="1">
      <c r="B111" s="88">
        <f t="shared" si="10"/>
      </c>
      <c r="C111" s="89">
        <f t="shared" si="17"/>
      </c>
      <c r="D111" s="93">
        <f t="shared" si="18"/>
      </c>
      <c r="E111" s="90">
        <f t="shared" si="19"/>
      </c>
      <c r="F111" s="88"/>
      <c r="G111" s="94">
        <f t="shared" si="12"/>
      </c>
      <c r="H111" s="88"/>
      <c r="I111" s="91">
        <f t="shared" si="13"/>
      </c>
      <c r="J111" s="91">
        <f t="shared" si="14"/>
      </c>
      <c r="K111" s="91">
        <f t="shared" si="15"/>
      </c>
      <c r="L111" s="92">
        <f t="shared" si="16"/>
      </c>
      <c r="M111" s="92"/>
    </row>
    <row r="112" spans="2:13" ht="15" customHeight="1">
      <c r="B112" s="88">
        <f t="shared" si="10"/>
      </c>
      <c r="C112" s="89">
        <f t="shared" si="17"/>
      </c>
      <c r="D112" s="93">
        <f t="shared" si="18"/>
      </c>
      <c r="E112" s="90">
        <f t="shared" si="19"/>
      </c>
      <c r="F112" s="88"/>
      <c r="G112" s="94">
        <f t="shared" si="12"/>
      </c>
      <c r="H112" s="88"/>
      <c r="I112" s="91">
        <f t="shared" si="13"/>
      </c>
      <c r="J112" s="91">
        <f t="shared" si="14"/>
      </c>
      <c r="K112" s="91">
        <f t="shared" si="15"/>
      </c>
      <c r="L112" s="92">
        <f t="shared" si="16"/>
      </c>
      <c r="M112" s="92"/>
    </row>
    <row r="113" spans="2:13" ht="15" customHeight="1">
      <c r="B113" s="88">
        <f t="shared" si="10"/>
      </c>
      <c r="C113" s="89">
        <f t="shared" si="17"/>
      </c>
      <c r="D113" s="93">
        <f t="shared" si="18"/>
      </c>
      <c r="E113" s="90">
        <f t="shared" si="19"/>
      </c>
      <c r="F113" s="88"/>
      <c r="G113" s="94">
        <f t="shared" si="12"/>
      </c>
      <c r="H113" s="88"/>
      <c r="I113" s="91">
        <f t="shared" si="13"/>
      </c>
      <c r="J113" s="91">
        <f t="shared" si="14"/>
      </c>
      <c r="K113" s="91">
        <f t="shared" si="15"/>
      </c>
      <c r="L113" s="92">
        <f t="shared" si="16"/>
      </c>
      <c r="M113" s="92"/>
    </row>
    <row r="114" spans="2:13" ht="15" customHeight="1">
      <c r="B114" s="88">
        <f t="shared" si="10"/>
      </c>
      <c r="C114" s="89">
        <f t="shared" si="17"/>
      </c>
      <c r="D114" s="93">
        <f t="shared" si="18"/>
      </c>
      <c r="E114" s="90">
        <f t="shared" si="19"/>
      </c>
      <c r="F114" s="88"/>
      <c r="G114" s="94">
        <f t="shared" si="12"/>
      </c>
      <c r="H114" s="88"/>
      <c r="I114" s="91">
        <f t="shared" si="13"/>
      </c>
      <c r="J114" s="91">
        <f t="shared" si="14"/>
      </c>
      <c r="K114" s="91">
        <f t="shared" si="15"/>
      </c>
      <c r="L114" s="92">
        <f t="shared" si="16"/>
      </c>
      <c r="M114" s="92"/>
    </row>
    <row r="115" spans="2:13" ht="15" customHeight="1">
      <c r="B115" s="88">
        <f t="shared" si="10"/>
      </c>
      <c r="C115" s="89">
        <f t="shared" si="17"/>
      </c>
      <c r="D115" s="93">
        <f t="shared" si="18"/>
      </c>
      <c r="E115" s="90">
        <f t="shared" si="19"/>
      </c>
      <c r="F115" s="88"/>
      <c r="G115" s="94">
        <f t="shared" si="12"/>
      </c>
      <c r="H115" s="88"/>
      <c r="I115" s="91">
        <f t="shared" si="13"/>
      </c>
      <c r="J115" s="91">
        <f t="shared" si="14"/>
      </c>
      <c r="K115" s="91">
        <f t="shared" si="15"/>
      </c>
      <c r="L115" s="92">
        <f t="shared" si="16"/>
      </c>
      <c r="M115" s="92"/>
    </row>
    <row r="116" spans="2:13" ht="15" customHeight="1">
      <c r="B116" s="88">
        <f t="shared" si="10"/>
      </c>
      <c r="C116" s="89">
        <f t="shared" si="17"/>
      </c>
      <c r="D116" s="93">
        <f t="shared" si="18"/>
      </c>
      <c r="E116" s="90">
        <f t="shared" si="19"/>
      </c>
      <c r="F116" s="88"/>
      <c r="G116" s="94">
        <f t="shared" si="12"/>
      </c>
      <c r="H116" s="88"/>
      <c r="I116" s="91">
        <f t="shared" si="13"/>
      </c>
      <c r="J116" s="91">
        <f t="shared" si="14"/>
      </c>
      <c r="K116" s="91">
        <f t="shared" si="15"/>
      </c>
      <c r="L116" s="92">
        <f t="shared" si="16"/>
      </c>
      <c r="M116" s="92"/>
    </row>
    <row r="117" spans="2:13" ht="15" customHeight="1">
      <c r="B117" s="88">
        <f t="shared" si="10"/>
      </c>
      <c r="C117" s="89">
        <f t="shared" si="17"/>
      </c>
      <c r="D117" s="93">
        <f t="shared" si="18"/>
      </c>
      <c r="E117" s="90">
        <f t="shared" si="19"/>
      </c>
      <c r="F117" s="88"/>
      <c r="G117" s="94">
        <f t="shared" si="12"/>
      </c>
      <c r="H117" s="88"/>
      <c r="I117" s="91">
        <f t="shared" si="13"/>
      </c>
      <c r="J117" s="91">
        <f t="shared" si="14"/>
      </c>
      <c r="K117" s="91">
        <f t="shared" si="15"/>
      </c>
      <c r="L117" s="92">
        <f t="shared" si="16"/>
      </c>
      <c r="M117" s="92"/>
    </row>
    <row r="118" spans="2:13" ht="15" customHeight="1">
      <c r="B118" s="88">
        <f t="shared" si="10"/>
      </c>
      <c r="C118" s="89">
        <f t="shared" si="17"/>
      </c>
      <c r="D118" s="93">
        <f t="shared" si="18"/>
      </c>
      <c r="E118" s="90">
        <f t="shared" si="19"/>
      </c>
      <c r="F118" s="88"/>
      <c r="G118" s="94">
        <f t="shared" si="12"/>
      </c>
      <c r="H118" s="88"/>
      <c r="I118" s="91">
        <f t="shared" si="13"/>
      </c>
      <c r="J118" s="91">
        <f t="shared" si="14"/>
      </c>
      <c r="K118" s="91">
        <f t="shared" si="15"/>
      </c>
      <c r="L118" s="92">
        <f t="shared" si="16"/>
      </c>
      <c r="M118" s="92"/>
    </row>
    <row r="119" spans="2:13" ht="15" customHeight="1">
      <c r="B119" s="88">
        <f t="shared" si="10"/>
      </c>
      <c r="C119" s="89">
        <f t="shared" si="17"/>
      </c>
      <c r="D119" s="93">
        <f t="shared" si="18"/>
      </c>
      <c r="E119" s="90">
        <f t="shared" si="19"/>
      </c>
      <c r="F119" s="88"/>
      <c r="G119" s="94">
        <f t="shared" si="12"/>
      </c>
      <c r="H119" s="88"/>
      <c r="I119" s="91">
        <f t="shared" si="13"/>
      </c>
      <c r="J119" s="91">
        <f t="shared" si="14"/>
      </c>
      <c r="K119" s="91">
        <f t="shared" si="15"/>
      </c>
      <c r="L119" s="92">
        <f t="shared" si="16"/>
      </c>
      <c r="M119" s="92"/>
    </row>
    <row r="120" spans="2:13" ht="15" customHeight="1">
      <c r="B120" s="88">
        <f t="shared" si="10"/>
      </c>
      <c r="C120" s="89">
        <f t="shared" si="17"/>
      </c>
      <c r="D120" s="93">
        <f t="shared" si="18"/>
      </c>
      <c r="E120" s="90">
        <f t="shared" si="19"/>
      </c>
      <c r="F120" s="88"/>
      <c r="G120" s="94">
        <f t="shared" si="12"/>
      </c>
      <c r="H120" s="88"/>
      <c r="I120" s="91">
        <f t="shared" si="13"/>
      </c>
      <c r="J120" s="91">
        <f t="shared" si="14"/>
      </c>
      <c r="K120" s="91">
        <f t="shared" si="15"/>
      </c>
      <c r="L120" s="92">
        <f t="shared" si="16"/>
      </c>
      <c r="M120" s="92"/>
    </row>
    <row r="121" spans="2:13" ht="15" customHeight="1">
      <c r="B121" s="88">
        <f t="shared" si="10"/>
      </c>
      <c r="C121" s="89">
        <f t="shared" si="17"/>
      </c>
      <c r="D121" s="93">
        <f t="shared" si="18"/>
      </c>
      <c r="E121" s="90">
        <f t="shared" si="19"/>
      </c>
      <c r="F121" s="88"/>
      <c r="G121" s="94">
        <f t="shared" si="12"/>
      </c>
      <c r="H121" s="88"/>
      <c r="I121" s="91">
        <f t="shared" si="13"/>
      </c>
      <c r="J121" s="91">
        <f t="shared" si="14"/>
      </c>
      <c r="K121" s="91">
        <f t="shared" si="15"/>
      </c>
      <c r="L121" s="92">
        <f t="shared" si="16"/>
      </c>
      <c r="M121" s="92"/>
    </row>
    <row r="122" spans="2:13" ht="15" customHeight="1">
      <c r="B122" s="88">
        <f t="shared" si="10"/>
      </c>
      <c r="C122" s="89">
        <f t="shared" si="17"/>
      </c>
      <c r="D122" s="93">
        <f t="shared" si="18"/>
      </c>
      <c r="E122" s="90">
        <f t="shared" si="19"/>
      </c>
      <c r="F122" s="88"/>
      <c r="G122" s="94">
        <f t="shared" si="12"/>
      </c>
      <c r="H122" s="88"/>
      <c r="I122" s="91">
        <f t="shared" si="13"/>
      </c>
      <c r="J122" s="91">
        <f t="shared" si="14"/>
      </c>
      <c r="K122" s="91">
        <f t="shared" si="15"/>
      </c>
      <c r="L122" s="92">
        <f t="shared" si="16"/>
      </c>
      <c r="M122" s="92"/>
    </row>
    <row r="123" spans="2:13" ht="15" customHeight="1">
      <c r="B123" s="88">
        <f t="shared" si="10"/>
      </c>
      <c r="C123" s="89">
        <f t="shared" si="17"/>
      </c>
      <c r="D123" s="93">
        <f t="shared" si="18"/>
      </c>
      <c r="E123" s="90">
        <f t="shared" si="19"/>
      </c>
      <c r="F123" s="88"/>
      <c r="G123" s="94">
        <f t="shared" si="12"/>
      </c>
      <c r="H123" s="88"/>
      <c r="I123" s="91">
        <f t="shared" si="13"/>
      </c>
      <c r="J123" s="91">
        <f t="shared" si="14"/>
      </c>
      <c r="K123" s="91">
        <f t="shared" si="15"/>
      </c>
      <c r="L123" s="92">
        <f t="shared" si="16"/>
      </c>
      <c r="M123" s="92"/>
    </row>
    <row r="124" spans="2:13" ht="15" customHeight="1">
      <c r="B124" s="88">
        <f t="shared" si="10"/>
      </c>
      <c r="C124" s="89">
        <f t="shared" si="17"/>
      </c>
      <c r="D124" s="93">
        <f t="shared" si="18"/>
      </c>
      <c r="E124" s="90">
        <f t="shared" si="19"/>
      </c>
      <c r="F124" s="88"/>
      <c r="G124" s="94">
        <f t="shared" si="12"/>
      </c>
      <c r="H124" s="88"/>
      <c r="I124" s="91">
        <f t="shared" si="13"/>
      </c>
      <c r="J124" s="91">
        <f t="shared" si="14"/>
      </c>
      <c r="K124" s="91">
        <f t="shared" si="15"/>
      </c>
      <c r="L124" s="92">
        <f t="shared" si="16"/>
      </c>
      <c r="M124" s="92"/>
    </row>
    <row r="125" spans="2:13" ht="15" customHeight="1">
      <c r="B125" s="88">
        <f t="shared" si="10"/>
      </c>
      <c r="C125" s="89">
        <f t="shared" si="17"/>
      </c>
      <c r="D125" s="93">
        <f t="shared" si="18"/>
      </c>
      <c r="E125" s="90">
        <f t="shared" si="19"/>
      </c>
      <c r="F125" s="88"/>
      <c r="G125" s="94">
        <f t="shared" si="12"/>
      </c>
      <c r="H125" s="88"/>
      <c r="I125" s="91">
        <f t="shared" si="13"/>
      </c>
      <c r="J125" s="91">
        <f t="shared" si="14"/>
      </c>
      <c r="K125" s="91">
        <f t="shared" si="15"/>
      </c>
      <c r="L125" s="92">
        <f t="shared" si="16"/>
      </c>
      <c r="M125" s="92"/>
    </row>
    <row r="126" spans="2:13" ht="15" customHeight="1">
      <c r="B126" s="88">
        <f t="shared" si="10"/>
      </c>
      <c r="C126" s="89">
        <f t="shared" si="17"/>
      </c>
      <c r="D126" s="93">
        <f t="shared" si="18"/>
      </c>
      <c r="E126" s="90">
        <f t="shared" si="19"/>
      </c>
      <c r="F126" s="88"/>
      <c r="G126" s="94">
        <f t="shared" si="12"/>
      </c>
      <c r="H126" s="88"/>
      <c r="I126" s="91">
        <f t="shared" si="13"/>
      </c>
      <c r="J126" s="91">
        <f t="shared" si="14"/>
      </c>
      <c r="K126" s="91">
        <f t="shared" si="15"/>
      </c>
      <c r="L126" s="92">
        <f t="shared" si="16"/>
      </c>
      <c r="M126" s="92"/>
    </row>
    <row r="127" spans="2:13" ht="15" customHeight="1">
      <c r="B127" s="88">
        <f t="shared" si="10"/>
      </c>
      <c r="C127" s="89">
        <f t="shared" si="17"/>
      </c>
      <c r="D127" s="93">
        <f t="shared" si="18"/>
      </c>
      <c r="E127" s="90">
        <f t="shared" si="19"/>
      </c>
      <c r="F127" s="88"/>
      <c r="G127" s="94">
        <f t="shared" si="12"/>
      </c>
      <c r="H127" s="88"/>
      <c r="I127" s="91">
        <f t="shared" si="13"/>
      </c>
      <c r="J127" s="91">
        <f t="shared" si="14"/>
      </c>
      <c r="K127" s="91">
        <f t="shared" si="15"/>
      </c>
      <c r="L127" s="92">
        <f t="shared" si="16"/>
      </c>
      <c r="M127" s="92"/>
    </row>
    <row r="128" spans="2:13" ht="15" customHeight="1">
      <c r="B128" s="88">
        <f t="shared" si="10"/>
      </c>
      <c r="C128" s="89">
        <f t="shared" si="17"/>
      </c>
      <c r="D128" s="93">
        <f t="shared" si="18"/>
      </c>
      <c r="E128" s="90">
        <f t="shared" si="19"/>
      </c>
      <c r="F128" s="88"/>
      <c r="G128" s="94">
        <f t="shared" si="12"/>
      </c>
      <c r="H128" s="88"/>
      <c r="I128" s="91">
        <f t="shared" si="13"/>
      </c>
      <c r="J128" s="91">
        <f t="shared" si="14"/>
      </c>
      <c r="K128" s="91">
        <f t="shared" si="15"/>
      </c>
      <c r="L128" s="92">
        <f t="shared" si="16"/>
      </c>
      <c r="M128" s="92"/>
    </row>
    <row r="129" spans="2:13" ht="15" customHeight="1">
      <c r="B129" s="88">
        <f t="shared" si="10"/>
      </c>
      <c r="C129" s="89">
        <f t="shared" si="17"/>
      </c>
      <c r="D129" s="93">
        <f t="shared" si="18"/>
      </c>
      <c r="E129" s="90">
        <f t="shared" si="19"/>
      </c>
      <c r="F129" s="88"/>
      <c r="G129" s="94">
        <f t="shared" si="12"/>
      </c>
      <c r="H129" s="88"/>
      <c r="I129" s="91">
        <f t="shared" si="13"/>
      </c>
      <c r="J129" s="91">
        <f t="shared" si="14"/>
      </c>
      <c r="K129" s="91">
        <f t="shared" si="15"/>
      </c>
      <c r="L129" s="92">
        <f t="shared" si="16"/>
      </c>
      <c r="M129" s="92"/>
    </row>
    <row r="130" spans="2:13" ht="15" customHeight="1">
      <c r="B130" s="88">
        <f t="shared" si="10"/>
      </c>
      <c r="C130" s="89">
        <f t="shared" si="17"/>
      </c>
      <c r="D130" s="93">
        <f t="shared" si="18"/>
      </c>
      <c r="E130" s="90">
        <f t="shared" si="19"/>
      </c>
      <c r="F130" s="88"/>
      <c r="G130" s="94">
        <f t="shared" si="12"/>
      </c>
      <c r="H130" s="88"/>
      <c r="I130" s="91">
        <f t="shared" si="13"/>
      </c>
      <c r="J130" s="91">
        <f t="shared" si="14"/>
      </c>
      <c r="K130" s="91">
        <f t="shared" si="15"/>
      </c>
      <c r="L130" s="92">
        <f t="shared" si="16"/>
      </c>
      <c r="M130" s="92"/>
    </row>
    <row r="131" spans="2:13" ht="15" customHeight="1">
      <c r="B131" s="88">
        <f t="shared" si="10"/>
      </c>
      <c r="C131" s="89">
        <f t="shared" si="17"/>
      </c>
      <c r="D131" s="93">
        <f t="shared" si="18"/>
      </c>
      <c r="E131" s="90">
        <f t="shared" si="19"/>
      </c>
      <c r="F131" s="88"/>
      <c r="G131" s="94">
        <f t="shared" si="12"/>
      </c>
      <c r="H131" s="88"/>
      <c r="I131" s="91">
        <f t="shared" si="13"/>
      </c>
      <c r="J131" s="91">
        <f t="shared" si="14"/>
      </c>
      <c r="K131" s="91">
        <f t="shared" si="15"/>
      </c>
      <c r="L131" s="92">
        <f t="shared" si="16"/>
      </c>
      <c r="M131" s="92"/>
    </row>
    <row r="132" spans="2:13" ht="15" customHeight="1">
      <c r="B132" s="88">
        <f t="shared" si="10"/>
      </c>
      <c r="C132" s="89">
        <f t="shared" si="17"/>
      </c>
      <c r="D132" s="93">
        <f t="shared" si="18"/>
      </c>
      <c r="E132" s="90">
        <f t="shared" si="19"/>
      </c>
      <c r="F132" s="88"/>
      <c r="G132" s="94">
        <f t="shared" si="12"/>
      </c>
      <c r="H132" s="88"/>
      <c r="I132" s="91">
        <f t="shared" si="13"/>
      </c>
      <c r="J132" s="91">
        <f t="shared" si="14"/>
      </c>
      <c r="K132" s="91">
        <f t="shared" si="15"/>
      </c>
      <c r="L132" s="92">
        <f t="shared" si="16"/>
      </c>
      <c r="M132" s="92"/>
    </row>
    <row r="133" spans="2:13" ht="15" customHeight="1">
      <c r="B133" s="88">
        <f t="shared" si="10"/>
      </c>
      <c r="C133" s="89">
        <f t="shared" si="17"/>
      </c>
      <c r="D133" s="93">
        <f t="shared" si="18"/>
      </c>
      <c r="E133" s="90">
        <f t="shared" si="19"/>
      </c>
      <c r="F133" s="88"/>
      <c r="G133" s="94">
        <f t="shared" si="12"/>
      </c>
      <c r="H133" s="88"/>
      <c r="I133" s="91">
        <f t="shared" si="13"/>
      </c>
      <c r="J133" s="91">
        <f t="shared" si="14"/>
      </c>
      <c r="K133" s="91">
        <f t="shared" si="15"/>
      </c>
      <c r="L133" s="92">
        <f t="shared" si="16"/>
      </c>
      <c r="M133" s="92"/>
    </row>
    <row r="134" spans="2:13" ht="15" customHeight="1">
      <c r="B134" s="88">
        <f t="shared" si="10"/>
      </c>
      <c r="C134" s="89">
        <f t="shared" si="17"/>
      </c>
      <c r="D134" s="93">
        <f t="shared" si="18"/>
      </c>
      <c r="E134" s="90">
        <f t="shared" si="19"/>
      </c>
      <c r="F134" s="88"/>
      <c r="G134" s="94">
        <f t="shared" si="12"/>
      </c>
      <c r="H134" s="88"/>
      <c r="I134" s="91">
        <f t="shared" si="13"/>
      </c>
      <c r="J134" s="91">
        <f t="shared" si="14"/>
      </c>
      <c r="K134" s="91">
        <f t="shared" si="15"/>
      </c>
      <c r="L134" s="92">
        <f t="shared" si="16"/>
      </c>
      <c r="M134" s="92"/>
    </row>
    <row r="135" spans="2:13" ht="15" customHeight="1">
      <c r="B135" s="88">
        <f t="shared" si="10"/>
      </c>
      <c r="C135" s="89">
        <f t="shared" si="17"/>
      </c>
      <c r="D135" s="93">
        <f t="shared" si="18"/>
      </c>
      <c r="E135" s="90">
        <f t="shared" si="19"/>
      </c>
      <c r="F135" s="88"/>
      <c r="G135" s="94">
        <f t="shared" si="12"/>
      </c>
      <c r="H135" s="88"/>
      <c r="I135" s="91">
        <f t="shared" si="13"/>
      </c>
      <c r="J135" s="91">
        <f t="shared" si="14"/>
      </c>
      <c r="K135" s="91">
        <f t="shared" si="15"/>
      </c>
      <c r="L135" s="92">
        <f t="shared" si="16"/>
      </c>
      <c r="M135" s="92"/>
    </row>
    <row r="136" spans="2:13" ht="15" customHeight="1">
      <c r="B136" s="88">
        <f t="shared" si="10"/>
      </c>
      <c r="C136" s="89">
        <f t="shared" si="17"/>
      </c>
      <c r="D136" s="93">
        <f t="shared" si="18"/>
      </c>
      <c r="E136" s="90">
        <f t="shared" si="19"/>
      </c>
      <c r="F136" s="88"/>
      <c r="G136" s="94">
        <f t="shared" si="12"/>
      </c>
      <c r="H136" s="88"/>
      <c r="I136" s="91">
        <f t="shared" si="13"/>
      </c>
      <c r="J136" s="91">
        <f t="shared" si="14"/>
      </c>
      <c r="K136" s="91">
        <f t="shared" si="15"/>
      </c>
      <c r="L136" s="92">
        <f t="shared" si="16"/>
      </c>
      <c r="M136" s="92"/>
    </row>
    <row r="137" spans="2:13" ht="15" customHeight="1">
      <c r="B137" s="88">
        <f t="shared" si="10"/>
      </c>
      <c r="C137" s="89">
        <f t="shared" si="17"/>
      </c>
      <c r="D137" s="93">
        <f t="shared" si="18"/>
      </c>
      <c r="E137" s="90">
        <f t="shared" si="19"/>
      </c>
      <c r="F137" s="88"/>
      <c r="G137" s="94">
        <f t="shared" si="12"/>
      </c>
      <c r="H137" s="88"/>
      <c r="I137" s="91">
        <f t="shared" si="13"/>
      </c>
      <c r="J137" s="91">
        <f t="shared" si="14"/>
      </c>
      <c r="K137" s="91">
        <f t="shared" si="15"/>
      </c>
      <c r="L137" s="92">
        <f t="shared" si="16"/>
      </c>
      <c r="M137" s="92"/>
    </row>
    <row r="138" spans="2:13" ht="15" customHeight="1">
      <c r="B138" s="88">
        <f t="shared" si="10"/>
      </c>
      <c r="C138" s="89">
        <f t="shared" si="17"/>
      </c>
      <c r="D138" s="93">
        <f t="shared" si="18"/>
      </c>
      <c r="E138" s="90">
        <f t="shared" si="19"/>
      </c>
      <c r="F138" s="88"/>
      <c r="G138" s="94">
        <f t="shared" si="12"/>
      </c>
      <c r="H138" s="88"/>
      <c r="I138" s="91">
        <f t="shared" si="13"/>
      </c>
      <c r="J138" s="91">
        <f t="shared" si="14"/>
      </c>
      <c r="K138" s="91">
        <f t="shared" si="15"/>
      </c>
      <c r="L138" s="92">
        <f t="shared" si="16"/>
      </c>
      <c r="M138" s="92"/>
    </row>
    <row r="140" spans="2:9" ht="17.25">
      <c r="B140" s="95">
        <f>MAX(B16:B139)</f>
        <v>0</v>
      </c>
      <c r="C140" s="95"/>
      <c r="D140" s="95"/>
      <c r="E140" s="96" t="s">
        <v>13</v>
      </c>
      <c r="F140" s="96"/>
      <c r="G140" s="97">
        <f>SUM(G16:G139)</f>
        <v>0</v>
      </c>
      <c r="H140" s="98"/>
      <c r="I140" s="99"/>
    </row>
  </sheetData>
  <sheetProtection/>
  <mergeCells count="145">
    <mergeCell ref="L136:M136"/>
    <mergeCell ref="L137:M137"/>
    <mergeCell ref="L138:M138"/>
    <mergeCell ref="B140:D140"/>
    <mergeCell ref="E140:F140"/>
    <mergeCell ref="G140:I140"/>
    <mergeCell ref="L130:M130"/>
    <mergeCell ref="L131:M131"/>
    <mergeCell ref="L132:M132"/>
    <mergeCell ref="L133:M133"/>
    <mergeCell ref="L134:M134"/>
    <mergeCell ref="L135:M135"/>
    <mergeCell ref="L124:M124"/>
    <mergeCell ref="L125:M125"/>
    <mergeCell ref="L126:M126"/>
    <mergeCell ref="L127:M127"/>
    <mergeCell ref="L128:M128"/>
    <mergeCell ref="L129:M129"/>
    <mergeCell ref="L118:M118"/>
    <mergeCell ref="L119:M119"/>
    <mergeCell ref="L120:M120"/>
    <mergeCell ref="L121:M121"/>
    <mergeCell ref="L122:M122"/>
    <mergeCell ref="L123:M123"/>
    <mergeCell ref="L112:M112"/>
    <mergeCell ref="L113:M113"/>
    <mergeCell ref="L114:M114"/>
    <mergeCell ref="L115:M115"/>
    <mergeCell ref="L116:M116"/>
    <mergeCell ref="L117:M117"/>
    <mergeCell ref="L106:M106"/>
    <mergeCell ref="L107:M107"/>
    <mergeCell ref="L108:M108"/>
    <mergeCell ref="L109:M109"/>
    <mergeCell ref="L110:M110"/>
    <mergeCell ref="L111:M111"/>
    <mergeCell ref="L100:M100"/>
    <mergeCell ref="L101:M101"/>
    <mergeCell ref="L102:M102"/>
    <mergeCell ref="L103:M103"/>
    <mergeCell ref="L104:M104"/>
    <mergeCell ref="L105:M105"/>
    <mergeCell ref="L94:M94"/>
    <mergeCell ref="L95:M95"/>
    <mergeCell ref="L96:M96"/>
    <mergeCell ref="L97:M97"/>
    <mergeCell ref="L98:M98"/>
    <mergeCell ref="L99:M99"/>
    <mergeCell ref="L88:M88"/>
    <mergeCell ref="L89:M89"/>
    <mergeCell ref="L90:M90"/>
    <mergeCell ref="L91:M91"/>
    <mergeCell ref="L92:M92"/>
    <mergeCell ref="L93:M93"/>
    <mergeCell ref="L82:M82"/>
    <mergeCell ref="L83:M83"/>
    <mergeCell ref="L84:M84"/>
    <mergeCell ref="L85:M85"/>
    <mergeCell ref="L86:M86"/>
    <mergeCell ref="L87:M87"/>
    <mergeCell ref="L76:M76"/>
    <mergeCell ref="L77:M77"/>
    <mergeCell ref="L78:M78"/>
    <mergeCell ref="L79:M79"/>
    <mergeCell ref="L80:M80"/>
    <mergeCell ref="L81:M81"/>
    <mergeCell ref="L70:M70"/>
    <mergeCell ref="L71:M71"/>
    <mergeCell ref="L72:M72"/>
    <mergeCell ref="L73:M73"/>
    <mergeCell ref="L74:M74"/>
    <mergeCell ref="L75:M75"/>
    <mergeCell ref="L64:M64"/>
    <mergeCell ref="L65:M65"/>
    <mergeCell ref="L66:M66"/>
    <mergeCell ref="L67:M67"/>
    <mergeCell ref="L68:M68"/>
    <mergeCell ref="L69:M69"/>
    <mergeCell ref="L58:M58"/>
    <mergeCell ref="L59:M59"/>
    <mergeCell ref="L60:M60"/>
    <mergeCell ref="L61:M61"/>
    <mergeCell ref="L62:M62"/>
    <mergeCell ref="L63:M63"/>
    <mergeCell ref="L52:M52"/>
    <mergeCell ref="L53:M53"/>
    <mergeCell ref="L54:M54"/>
    <mergeCell ref="L55:M55"/>
    <mergeCell ref="L56:M56"/>
    <mergeCell ref="L57:M57"/>
    <mergeCell ref="L46:M46"/>
    <mergeCell ref="L47:M47"/>
    <mergeCell ref="L48:M48"/>
    <mergeCell ref="L49:M49"/>
    <mergeCell ref="L50:M50"/>
    <mergeCell ref="L51:M51"/>
    <mergeCell ref="L40:M40"/>
    <mergeCell ref="L41:M41"/>
    <mergeCell ref="L42:M42"/>
    <mergeCell ref="L43:M43"/>
    <mergeCell ref="L44:M44"/>
    <mergeCell ref="L45:M45"/>
    <mergeCell ref="L34:M34"/>
    <mergeCell ref="L35:M35"/>
    <mergeCell ref="L36:M36"/>
    <mergeCell ref="L37:M37"/>
    <mergeCell ref="L38:M38"/>
    <mergeCell ref="L39:M39"/>
    <mergeCell ref="L28:M28"/>
    <mergeCell ref="L29:M29"/>
    <mergeCell ref="L30:M30"/>
    <mergeCell ref="L31:M31"/>
    <mergeCell ref="L32:M32"/>
    <mergeCell ref="L33:M33"/>
    <mergeCell ref="L22:M22"/>
    <mergeCell ref="L23:M23"/>
    <mergeCell ref="L24:M24"/>
    <mergeCell ref="L25:M25"/>
    <mergeCell ref="L26:M26"/>
    <mergeCell ref="L27:M27"/>
    <mergeCell ref="L16:M16"/>
    <mergeCell ref="L17:M17"/>
    <mergeCell ref="L18:M18"/>
    <mergeCell ref="L19:M19"/>
    <mergeCell ref="L20:M20"/>
    <mergeCell ref="L21:M21"/>
    <mergeCell ref="C11:H11"/>
    <mergeCell ref="L11:M11"/>
    <mergeCell ref="D12:E12"/>
    <mergeCell ref="G12:H12"/>
    <mergeCell ref="B14:M14"/>
    <mergeCell ref="L15:M15"/>
    <mergeCell ref="D7:E7"/>
    <mergeCell ref="G7:H7"/>
    <mergeCell ref="C9:H9"/>
    <mergeCell ref="I9:M9"/>
    <mergeCell ref="D10:E10"/>
    <mergeCell ref="G10:H10"/>
    <mergeCell ref="L10:M10"/>
    <mergeCell ref="C3:C4"/>
    <mergeCell ref="D3:F4"/>
    <mergeCell ref="H3:I4"/>
    <mergeCell ref="J3:L4"/>
    <mergeCell ref="D6:E6"/>
    <mergeCell ref="G6:H6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2"/>
  <headerFooter alignWithMargins="0">
    <oddHeader>&amp;L別紙計算書</oddHeader>
    <oddFooter>&amp;C&amp;P / &amp;N ページ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J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bestFit="1" customWidth="1"/>
    <col min="2" max="2" width="13.00390625" style="0" bestFit="1" customWidth="1"/>
    <col min="3" max="3" width="9.50390625" style="0" bestFit="1" customWidth="1"/>
    <col min="4" max="5" width="5.75390625" style="0" bestFit="1" customWidth="1"/>
    <col min="6" max="6" width="9.875" style="0" bestFit="1" customWidth="1"/>
    <col min="7" max="7" width="7.50390625" style="0" bestFit="1" customWidth="1"/>
    <col min="8" max="8" width="8.50390625" style="0" bestFit="1" customWidth="1"/>
    <col min="9" max="10" width="9.875" style="0" bestFit="1" customWidth="1"/>
  </cols>
  <sheetData>
    <row r="2" spans="2:10" ht="32.25">
      <c r="B2" s="21" t="s">
        <v>15</v>
      </c>
      <c r="C2" s="22"/>
      <c r="D2" s="22"/>
      <c r="E2" s="22"/>
      <c r="F2" s="22"/>
      <c r="G2" s="22"/>
      <c r="H2" s="22"/>
      <c r="I2" s="22"/>
      <c r="J2" s="23"/>
    </row>
    <row r="3" spans="2:10" ht="27">
      <c r="B3" s="5"/>
      <c r="C3" s="5" t="s">
        <v>0</v>
      </c>
      <c r="D3" s="5" t="s">
        <v>2</v>
      </c>
      <c r="E3" s="5" t="s">
        <v>1</v>
      </c>
      <c r="F3" s="10" t="s">
        <v>6</v>
      </c>
      <c r="G3" s="10" t="s">
        <v>3</v>
      </c>
      <c r="H3" s="11" t="s">
        <v>4</v>
      </c>
      <c r="I3" s="5" t="s">
        <v>7</v>
      </c>
      <c r="J3" s="5" t="s">
        <v>8</v>
      </c>
    </row>
    <row r="4" spans="2:10" ht="13.5">
      <c r="B4" s="1"/>
      <c r="C4" s="12"/>
      <c r="D4" s="12"/>
      <c r="E4" s="12"/>
      <c r="F4" s="20">
        <v>2000000</v>
      </c>
      <c r="G4" s="13"/>
      <c r="H4" s="14"/>
      <c r="I4" s="19">
        <f>F4</f>
        <v>2000000</v>
      </c>
      <c r="J4" s="19">
        <f>I4-H4</f>
        <v>2000000</v>
      </c>
    </row>
    <row r="5" spans="2:10" ht="13.5">
      <c r="B5" s="1" t="s">
        <v>5</v>
      </c>
      <c r="C5" s="15">
        <v>40620</v>
      </c>
      <c r="D5" s="15"/>
      <c r="E5" s="16">
        <v>0.05</v>
      </c>
      <c r="F5" s="17"/>
      <c r="G5" s="17"/>
      <c r="H5" s="17">
        <v>0</v>
      </c>
      <c r="I5" s="19">
        <f>I4</f>
        <v>2000000</v>
      </c>
      <c r="J5" s="19">
        <f aca="true" t="shared" si="0" ref="J5:J19">I5-H5</f>
        <v>2000000</v>
      </c>
    </row>
    <row r="6" spans="2:10" ht="13.5">
      <c r="B6" s="1">
        <v>1</v>
      </c>
      <c r="C6" s="15">
        <v>40621</v>
      </c>
      <c r="D6" s="18">
        <f>C6-C5</f>
        <v>1</v>
      </c>
      <c r="E6" s="16">
        <f>E5</f>
        <v>0.05</v>
      </c>
      <c r="F6" s="17"/>
      <c r="G6" s="17">
        <f>INT(I5*E6*D6/365)</f>
        <v>273</v>
      </c>
      <c r="H6" s="17">
        <f>IF(G6&gt;0,-G6+H5,0)</f>
        <v>-273</v>
      </c>
      <c r="I6" s="19">
        <f>I5</f>
        <v>2000000</v>
      </c>
      <c r="J6" s="19">
        <f t="shared" si="0"/>
        <v>2000273</v>
      </c>
    </row>
    <row r="7" spans="2:10" ht="13.5">
      <c r="B7" s="1">
        <v>2</v>
      </c>
      <c r="C7" s="15">
        <v>40622</v>
      </c>
      <c r="D7" s="18">
        <f aca="true" t="shared" si="1" ref="D7:D19">C7-C6</f>
        <v>1</v>
      </c>
      <c r="E7" s="16">
        <f aca="true" t="shared" si="2" ref="E7:E19">E6</f>
        <v>0.05</v>
      </c>
      <c r="F7" s="17"/>
      <c r="G7" s="17">
        <f aca="true" t="shared" si="3" ref="G7:G19">INT(I6*E7*D7/365)</f>
        <v>273</v>
      </c>
      <c r="H7" s="17">
        <f aca="true" t="shared" si="4" ref="H7:H19">IF(G7&gt;0,-G7+H6,0)</f>
        <v>-546</v>
      </c>
      <c r="I7" s="19">
        <f aca="true" t="shared" si="5" ref="I7:I19">I6</f>
        <v>2000000</v>
      </c>
      <c r="J7" s="19">
        <f t="shared" si="0"/>
        <v>2000546</v>
      </c>
    </row>
    <row r="8" spans="2:10" ht="13.5">
      <c r="B8" s="1">
        <v>3</v>
      </c>
      <c r="C8" s="15">
        <v>40623</v>
      </c>
      <c r="D8" s="18">
        <f t="shared" si="1"/>
        <v>1</v>
      </c>
      <c r="E8" s="16">
        <f t="shared" si="2"/>
        <v>0.05</v>
      </c>
      <c r="F8" s="17"/>
      <c r="G8" s="17">
        <f t="shared" si="3"/>
        <v>273</v>
      </c>
      <c r="H8" s="17">
        <f t="shared" si="4"/>
        <v>-819</v>
      </c>
      <c r="I8" s="19">
        <f t="shared" si="5"/>
        <v>2000000</v>
      </c>
      <c r="J8" s="19">
        <f t="shared" si="0"/>
        <v>2000819</v>
      </c>
    </row>
    <row r="9" spans="2:10" ht="13.5">
      <c r="B9" s="1">
        <v>4</v>
      </c>
      <c r="C9" s="15">
        <v>40624</v>
      </c>
      <c r="D9" s="18">
        <f t="shared" si="1"/>
        <v>1</v>
      </c>
      <c r="E9" s="16">
        <f t="shared" si="2"/>
        <v>0.05</v>
      </c>
      <c r="F9" s="17"/>
      <c r="G9" s="17">
        <f t="shared" si="3"/>
        <v>273</v>
      </c>
      <c r="H9" s="17">
        <f t="shared" si="4"/>
        <v>-1092</v>
      </c>
      <c r="I9" s="19">
        <f t="shared" si="5"/>
        <v>2000000</v>
      </c>
      <c r="J9" s="19">
        <f t="shared" si="0"/>
        <v>2001092</v>
      </c>
    </row>
    <row r="10" spans="2:10" ht="13.5">
      <c r="B10" s="1">
        <v>5</v>
      </c>
      <c r="C10" s="2">
        <v>40625</v>
      </c>
      <c r="D10" s="4">
        <f t="shared" si="1"/>
        <v>1</v>
      </c>
      <c r="E10" s="3">
        <f t="shared" si="2"/>
        <v>0.05</v>
      </c>
      <c r="F10" s="1"/>
      <c r="G10" s="17">
        <f t="shared" si="3"/>
        <v>273</v>
      </c>
      <c r="H10" s="17">
        <f t="shared" si="4"/>
        <v>-1365</v>
      </c>
      <c r="I10" s="19">
        <f t="shared" si="5"/>
        <v>2000000</v>
      </c>
      <c r="J10" s="19">
        <f t="shared" si="0"/>
        <v>2001365</v>
      </c>
    </row>
    <row r="11" spans="2:10" ht="13.5">
      <c r="B11" s="1">
        <v>6</v>
      </c>
      <c r="C11" s="2">
        <v>40626</v>
      </c>
      <c r="D11" s="4">
        <f t="shared" si="1"/>
        <v>1</v>
      </c>
      <c r="E11" s="3">
        <f t="shared" si="2"/>
        <v>0.05</v>
      </c>
      <c r="F11" s="1"/>
      <c r="G11" s="17">
        <f t="shared" si="3"/>
        <v>273</v>
      </c>
      <c r="H11" s="17">
        <f t="shared" si="4"/>
        <v>-1638</v>
      </c>
      <c r="I11" s="19">
        <f t="shared" si="5"/>
        <v>2000000</v>
      </c>
      <c r="J11" s="19">
        <f t="shared" si="0"/>
        <v>2001638</v>
      </c>
    </row>
    <row r="12" spans="2:10" ht="13.5">
      <c r="B12" s="1">
        <v>7</v>
      </c>
      <c r="C12" s="2">
        <v>40627</v>
      </c>
      <c r="D12" s="4">
        <f t="shared" si="1"/>
        <v>1</v>
      </c>
      <c r="E12" s="3">
        <f t="shared" si="2"/>
        <v>0.05</v>
      </c>
      <c r="F12" s="1"/>
      <c r="G12" s="17">
        <f t="shared" si="3"/>
        <v>273</v>
      </c>
      <c r="H12" s="17">
        <f t="shared" si="4"/>
        <v>-1911</v>
      </c>
      <c r="I12" s="19">
        <f t="shared" si="5"/>
        <v>2000000</v>
      </c>
      <c r="J12" s="19">
        <f t="shared" si="0"/>
        <v>2001911</v>
      </c>
    </row>
    <row r="13" spans="2:10" ht="13.5">
      <c r="B13" s="1">
        <v>8</v>
      </c>
      <c r="C13" s="2">
        <v>40628</v>
      </c>
      <c r="D13" s="4">
        <f t="shared" si="1"/>
        <v>1</v>
      </c>
      <c r="E13" s="3">
        <f t="shared" si="2"/>
        <v>0.05</v>
      </c>
      <c r="F13" s="1"/>
      <c r="G13" s="17">
        <f t="shared" si="3"/>
        <v>273</v>
      </c>
      <c r="H13" s="17">
        <f t="shared" si="4"/>
        <v>-2184</v>
      </c>
      <c r="I13" s="19">
        <f t="shared" si="5"/>
        <v>2000000</v>
      </c>
      <c r="J13" s="19">
        <f t="shared" si="0"/>
        <v>2002184</v>
      </c>
    </row>
    <row r="14" spans="2:10" ht="13.5">
      <c r="B14" s="1">
        <v>9</v>
      </c>
      <c r="C14" s="2">
        <v>40629</v>
      </c>
      <c r="D14" s="4">
        <f t="shared" si="1"/>
        <v>1</v>
      </c>
      <c r="E14" s="3">
        <f t="shared" si="2"/>
        <v>0.05</v>
      </c>
      <c r="F14" s="1"/>
      <c r="G14" s="17">
        <f t="shared" si="3"/>
        <v>273</v>
      </c>
      <c r="H14" s="17">
        <f t="shared" si="4"/>
        <v>-2457</v>
      </c>
      <c r="I14" s="19">
        <f t="shared" si="5"/>
        <v>2000000</v>
      </c>
      <c r="J14" s="19">
        <f t="shared" si="0"/>
        <v>2002457</v>
      </c>
    </row>
    <row r="15" spans="2:10" ht="13.5">
      <c r="B15" s="1">
        <v>10</v>
      </c>
      <c r="C15" s="2">
        <v>40630</v>
      </c>
      <c r="D15" s="4">
        <f t="shared" si="1"/>
        <v>1</v>
      </c>
      <c r="E15" s="3">
        <f t="shared" si="2"/>
        <v>0.05</v>
      </c>
      <c r="F15" s="1"/>
      <c r="G15" s="17">
        <f t="shared" si="3"/>
        <v>273</v>
      </c>
      <c r="H15" s="17">
        <f t="shared" si="4"/>
        <v>-2730</v>
      </c>
      <c r="I15" s="19">
        <f t="shared" si="5"/>
        <v>2000000</v>
      </c>
      <c r="J15" s="19">
        <f t="shared" si="0"/>
        <v>2002730</v>
      </c>
    </row>
    <row r="16" spans="2:10" ht="13.5">
      <c r="B16" s="1">
        <v>11</v>
      </c>
      <c r="C16" s="2">
        <v>40631</v>
      </c>
      <c r="D16" s="4">
        <f t="shared" si="1"/>
        <v>1</v>
      </c>
      <c r="E16" s="3">
        <f t="shared" si="2"/>
        <v>0.05</v>
      </c>
      <c r="F16" s="1"/>
      <c r="G16" s="17">
        <f t="shared" si="3"/>
        <v>273</v>
      </c>
      <c r="H16" s="17">
        <f t="shared" si="4"/>
        <v>-3003</v>
      </c>
      <c r="I16" s="19">
        <f t="shared" si="5"/>
        <v>2000000</v>
      </c>
      <c r="J16" s="19">
        <f t="shared" si="0"/>
        <v>2003003</v>
      </c>
    </row>
    <row r="17" spans="2:10" ht="13.5">
      <c r="B17" s="1">
        <v>12</v>
      </c>
      <c r="C17" s="2">
        <v>40632</v>
      </c>
      <c r="D17" s="4">
        <f t="shared" si="1"/>
        <v>1</v>
      </c>
      <c r="E17" s="3">
        <f t="shared" si="2"/>
        <v>0.05</v>
      </c>
      <c r="F17" s="1"/>
      <c r="G17" s="17">
        <f t="shared" si="3"/>
        <v>273</v>
      </c>
      <c r="H17" s="17">
        <f t="shared" si="4"/>
        <v>-3276</v>
      </c>
      <c r="I17" s="19">
        <f t="shared" si="5"/>
        <v>2000000</v>
      </c>
      <c r="J17" s="19">
        <f t="shared" si="0"/>
        <v>2003276</v>
      </c>
    </row>
    <row r="18" spans="2:10" ht="13.5">
      <c r="B18" s="1">
        <v>13</v>
      </c>
      <c r="C18" s="2">
        <v>40633</v>
      </c>
      <c r="D18" s="4">
        <f t="shared" si="1"/>
        <v>1</v>
      </c>
      <c r="E18" s="3">
        <f t="shared" si="2"/>
        <v>0.05</v>
      </c>
      <c r="F18" s="1"/>
      <c r="G18" s="17">
        <f t="shared" si="3"/>
        <v>273</v>
      </c>
      <c r="H18" s="17">
        <f t="shared" si="4"/>
        <v>-3549</v>
      </c>
      <c r="I18" s="19">
        <f t="shared" si="5"/>
        <v>2000000</v>
      </c>
      <c r="J18" s="19">
        <f t="shared" si="0"/>
        <v>2003549</v>
      </c>
    </row>
    <row r="19" spans="2:10" ht="13.5">
      <c r="B19" s="1">
        <v>14</v>
      </c>
      <c r="C19" s="2">
        <v>40634</v>
      </c>
      <c r="D19" s="4">
        <f t="shared" si="1"/>
        <v>1</v>
      </c>
      <c r="E19" s="3">
        <f t="shared" si="2"/>
        <v>0.05</v>
      </c>
      <c r="F19" s="1"/>
      <c r="G19" s="17">
        <f t="shared" si="3"/>
        <v>273</v>
      </c>
      <c r="H19" s="17">
        <f t="shared" si="4"/>
        <v>-3822</v>
      </c>
      <c r="I19" s="19">
        <f t="shared" si="5"/>
        <v>2000000</v>
      </c>
      <c r="J19" s="19">
        <f t="shared" si="0"/>
        <v>2003822</v>
      </c>
    </row>
    <row r="20" spans="2:9" ht="13.5">
      <c r="B20" s="6"/>
      <c r="C20" s="7"/>
      <c r="D20" s="8"/>
      <c r="E20" s="9"/>
      <c r="F20" s="6"/>
      <c r="G20" s="6"/>
      <c r="I20" s="6"/>
    </row>
  </sheetData>
  <sheetProtection/>
  <mergeCells count="1">
    <mergeCell ref="B2:J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&amp;L別紙計算書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5">
    <tabColor theme="1"/>
  </sheetPr>
  <dimension ref="A1:Y140"/>
  <sheetViews>
    <sheetView workbookViewId="0" topLeftCell="A1">
      <selection activeCell="I3" sqref="I3:K4"/>
    </sheetView>
  </sheetViews>
  <sheetFormatPr defaultColWidth="9.00390625" defaultRowHeight="13.5"/>
  <cols>
    <col min="1" max="1" width="2.50390625" style="25" bestFit="1" customWidth="1"/>
    <col min="2" max="2" width="4.25390625" style="25" bestFit="1" customWidth="1"/>
    <col min="3" max="3" width="11.625" style="25" bestFit="1" customWidth="1"/>
    <col min="4" max="4" width="7.50390625" style="25" bestFit="1" customWidth="1"/>
    <col min="5" max="5" width="4.50390625" style="25" bestFit="1" customWidth="1"/>
    <col min="6" max="6" width="10.25390625" style="25" bestFit="1" customWidth="1"/>
    <col min="7" max="7" width="10.25390625" style="25" hidden="1" customWidth="1"/>
    <col min="8" max="8" width="6.00390625" style="25" bestFit="1" customWidth="1"/>
    <col min="9" max="10" width="7.875" style="25" bestFit="1" customWidth="1"/>
    <col min="11" max="11" width="10.625" style="25" customWidth="1"/>
    <col min="12" max="12" width="4.75390625" style="25" bestFit="1" customWidth="1"/>
    <col min="13" max="13" width="8.00390625" style="25" bestFit="1" customWidth="1"/>
    <col min="14" max="14" width="4.75390625" style="25" bestFit="1" customWidth="1"/>
    <col min="15" max="15" width="8.50390625" style="25" bestFit="1" customWidth="1"/>
    <col min="16" max="17" width="9.50390625" style="25" bestFit="1" customWidth="1"/>
    <col min="18" max="18" width="7.375" style="25" customWidth="1"/>
    <col min="19" max="19" width="5.625" style="25" customWidth="1"/>
    <col min="20" max="16384" width="9.00390625" style="25" customWidth="1"/>
  </cols>
  <sheetData>
    <row r="1" spans="1:19" ht="13.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4" s="27" customFormat="1" ht="15" thickBot="1">
      <c r="A2" s="102" t="s">
        <v>23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1"/>
      <c r="W2" s="28"/>
      <c r="X2" s="28"/>
    </row>
    <row r="3" spans="1:25" ht="14.25" customHeight="1">
      <c r="A3" s="101"/>
      <c r="B3" s="101"/>
      <c r="C3" s="101"/>
      <c r="D3" s="101"/>
      <c r="E3" s="101"/>
      <c r="F3" s="32" t="s">
        <v>24</v>
      </c>
      <c r="G3" s="104"/>
      <c r="H3" s="105"/>
      <c r="I3" s="106"/>
      <c r="J3" s="107"/>
      <c r="K3" s="108"/>
      <c r="L3" s="109" t="s">
        <v>40</v>
      </c>
      <c r="M3" s="32" t="s">
        <v>25</v>
      </c>
      <c r="N3" s="104"/>
      <c r="O3" s="105"/>
      <c r="P3" s="106"/>
      <c r="Q3" s="107"/>
      <c r="R3" s="108"/>
      <c r="S3" s="101"/>
      <c r="X3" s="28"/>
      <c r="Y3" s="28"/>
    </row>
    <row r="4" spans="1:25" ht="14.25" customHeight="1" thickBot="1">
      <c r="A4" s="101"/>
      <c r="B4" s="101"/>
      <c r="C4" s="101"/>
      <c r="D4" s="101"/>
      <c r="E4" s="101"/>
      <c r="F4" s="37"/>
      <c r="G4" s="110"/>
      <c r="H4" s="111"/>
      <c r="I4" s="112"/>
      <c r="J4" s="113"/>
      <c r="K4" s="114"/>
      <c r="L4" s="115"/>
      <c r="M4" s="37"/>
      <c r="N4" s="110"/>
      <c r="O4" s="111"/>
      <c r="P4" s="112"/>
      <c r="Q4" s="113"/>
      <c r="R4" s="114"/>
      <c r="S4" s="101"/>
      <c r="T4" s="39"/>
      <c r="X4" s="28"/>
      <c r="Y4" s="28"/>
    </row>
    <row r="5" spans="1:21" ht="14.25" thickBot="1">
      <c r="A5" s="101"/>
      <c r="B5" s="101"/>
      <c r="C5" s="101"/>
      <c r="D5" s="101"/>
      <c r="E5" s="101"/>
      <c r="F5" s="101"/>
      <c r="G5" s="101"/>
      <c r="H5" s="101"/>
      <c r="I5" s="100" t="s">
        <v>40</v>
      </c>
      <c r="J5" s="101"/>
      <c r="K5" s="101"/>
      <c r="L5" s="101"/>
      <c r="M5" s="101"/>
      <c r="N5" s="101"/>
      <c r="O5" s="101"/>
      <c r="P5" s="101"/>
      <c r="Q5" s="101"/>
      <c r="R5" s="101"/>
      <c r="S5" s="101"/>
      <c r="U5" s="39"/>
    </row>
    <row r="6" spans="1:24" ht="14.25">
      <c r="A6" s="101"/>
      <c r="B6" s="101"/>
      <c r="C6" s="101"/>
      <c r="D6" s="101"/>
      <c r="E6" s="101"/>
      <c r="F6" s="116" t="s">
        <v>21</v>
      </c>
      <c r="G6" s="117"/>
      <c r="H6" s="118"/>
      <c r="I6" s="41"/>
      <c r="J6" s="42"/>
      <c r="K6" s="119" t="s">
        <v>20</v>
      </c>
      <c r="L6" s="118"/>
      <c r="M6" s="44"/>
      <c r="N6" s="45"/>
      <c r="O6" s="43" t="s">
        <v>14</v>
      </c>
      <c r="P6" s="46"/>
      <c r="Q6" s="101"/>
      <c r="R6" s="120"/>
      <c r="S6" s="120"/>
      <c r="W6" s="28"/>
      <c r="X6" s="28"/>
    </row>
    <row r="7" spans="1:19" ht="14.25" thickBot="1">
      <c r="A7" s="101"/>
      <c r="B7" s="101"/>
      <c r="C7" s="101"/>
      <c r="D7" s="101"/>
      <c r="E7" s="101"/>
      <c r="F7" s="121" t="s">
        <v>19</v>
      </c>
      <c r="G7" s="122"/>
      <c r="H7" s="123"/>
      <c r="I7" s="48"/>
      <c r="J7" s="49"/>
      <c r="K7" s="124" t="s">
        <v>18</v>
      </c>
      <c r="L7" s="123"/>
      <c r="M7" s="51"/>
      <c r="N7" s="52"/>
      <c r="O7" s="50" t="s">
        <v>17</v>
      </c>
      <c r="P7" s="53"/>
      <c r="Q7" s="101"/>
      <c r="R7" s="120"/>
      <c r="S7" s="101"/>
    </row>
    <row r="8" spans="1:19" ht="14.25" thickBot="1">
      <c r="A8" s="101"/>
      <c r="B8" s="101"/>
      <c r="C8" s="101"/>
      <c r="D8" s="101"/>
      <c r="E8" s="101"/>
      <c r="F8" s="125" t="s">
        <v>41</v>
      </c>
      <c r="G8" s="126"/>
      <c r="H8" s="127"/>
      <c r="I8" s="48"/>
      <c r="J8" s="49"/>
      <c r="K8" s="101"/>
      <c r="L8" s="101"/>
      <c r="M8" s="101"/>
      <c r="N8" s="101"/>
      <c r="O8" s="101"/>
      <c r="P8" s="101"/>
      <c r="Q8" s="101"/>
      <c r="R8" s="101"/>
      <c r="S8" s="101"/>
    </row>
    <row r="9" spans="1:19" ht="14.25">
      <c r="A9" s="101"/>
      <c r="B9" s="101"/>
      <c r="C9" s="101"/>
      <c r="D9" s="101"/>
      <c r="E9" s="101"/>
      <c r="F9" s="128" t="s">
        <v>42</v>
      </c>
      <c r="G9" s="129"/>
      <c r="H9" s="129"/>
      <c r="I9" s="129"/>
      <c r="J9" s="129"/>
      <c r="K9" s="129"/>
      <c r="L9" s="129"/>
      <c r="M9" s="130"/>
      <c r="N9" s="131" t="s">
        <v>43</v>
      </c>
      <c r="O9" s="132"/>
      <c r="P9" s="132"/>
      <c r="Q9" s="132"/>
      <c r="R9" s="132"/>
      <c r="S9" s="133"/>
    </row>
    <row r="10" spans="1:19" ht="14.25" thickBot="1">
      <c r="A10" s="101"/>
      <c r="B10" s="101"/>
      <c r="C10" s="101"/>
      <c r="D10" s="101"/>
      <c r="E10" s="101"/>
      <c r="F10" s="134" t="s">
        <v>28</v>
      </c>
      <c r="G10" s="135"/>
      <c r="H10" s="136"/>
      <c r="I10" s="61"/>
      <c r="J10" s="62"/>
      <c r="K10" s="137" t="s">
        <v>29</v>
      </c>
      <c r="L10" s="51"/>
      <c r="M10" s="64"/>
      <c r="N10" s="138" t="s">
        <v>30</v>
      </c>
      <c r="O10" s="139"/>
      <c r="P10" s="66"/>
      <c r="Q10" s="140" t="s">
        <v>31</v>
      </c>
      <c r="R10" s="68"/>
      <c r="S10" s="69"/>
    </row>
    <row r="11" spans="1:20" ht="15" thickBot="1">
      <c r="A11" s="101"/>
      <c r="B11" s="101"/>
      <c r="C11" s="101"/>
      <c r="D11" s="101"/>
      <c r="E11" s="101"/>
      <c r="F11" s="141" t="s">
        <v>44</v>
      </c>
      <c r="G11" s="142"/>
      <c r="H11" s="142"/>
      <c r="I11" s="142"/>
      <c r="J11" s="142"/>
      <c r="K11" s="142"/>
      <c r="L11" s="142"/>
      <c r="M11" s="143"/>
      <c r="N11" s="144" t="s">
        <v>33</v>
      </c>
      <c r="O11" s="145"/>
      <c r="P11" s="74"/>
      <c r="Q11" s="146" t="s">
        <v>34</v>
      </c>
      <c r="R11" s="76"/>
      <c r="S11" s="77"/>
      <c r="T11" s="39"/>
    </row>
    <row r="12" spans="1:19" ht="14.25" thickBot="1">
      <c r="A12" s="101"/>
      <c r="B12" s="101"/>
      <c r="C12" s="101"/>
      <c r="D12" s="101"/>
      <c r="E12" s="101"/>
      <c r="F12" s="147" t="s">
        <v>35</v>
      </c>
      <c r="G12" s="148"/>
      <c r="H12" s="149"/>
      <c r="I12" s="61"/>
      <c r="J12" s="62"/>
      <c r="K12" s="150" t="s">
        <v>36</v>
      </c>
      <c r="L12" s="51"/>
      <c r="M12" s="64"/>
      <c r="N12" s="101"/>
      <c r="O12" s="101"/>
      <c r="P12" s="101"/>
      <c r="Q12" s="101"/>
      <c r="R12" s="120"/>
      <c r="S12" s="101"/>
    </row>
    <row r="13" spans="1:19" ht="13.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19" ht="32.25">
      <c r="B14" s="151" t="s">
        <v>45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3"/>
    </row>
    <row r="15" spans="2:19" ht="28.5">
      <c r="B15" s="154" t="s">
        <v>37</v>
      </c>
      <c r="C15" s="154" t="s">
        <v>46</v>
      </c>
      <c r="D15" s="155" t="s">
        <v>47</v>
      </c>
      <c r="E15" s="154"/>
      <c r="F15" s="156" t="s">
        <v>48</v>
      </c>
      <c r="G15" s="156"/>
      <c r="H15" s="157" t="s">
        <v>2</v>
      </c>
      <c r="I15" s="156" t="s">
        <v>49</v>
      </c>
      <c r="J15" s="156" t="s">
        <v>50</v>
      </c>
      <c r="K15" s="156" t="s">
        <v>51</v>
      </c>
      <c r="L15" s="158" t="s">
        <v>52</v>
      </c>
      <c r="M15" s="158" t="s">
        <v>53</v>
      </c>
      <c r="N15" s="158" t="s">
        <v>54</v>
      </c>
      <c r="O15" s="158" t="s">
        <v>3</v>
      </c>
      <c r="P15" s="158" t="s">
        <v>11</v>
      </c>
      <c r="Q15" s="159" t="s">
        <v>38</v>
      </c>
      <c r="R15" s="160" t="s">
        <v>12</v>
      </c>
      <c r="S15" s="160"/>
    </row>
    <row r="16" spans="2:19" ht="13.5">
      <c r="B16" s="88"/>
      <c r="C16" s="161"/>
      <c r="D16" s="91"/>
      <c r="E16" s="162"/>
      <c r="F16" s="163">
        <f>IF(I6="","",I6)</f>
      </c>
      <c r="G16" s="163"/>
      <c r="H16" s="163"/>
      <c r="I16" s="164">
        <f>IF(I7="","",I7)</f>
      </c>
      <c r="J16" s="164">
        <f>IF(I8="","",I8)</f>
      </c>
      <c r="K16" s="162"/>
      <c r="L16" s="162"/>
      <c r="M16" s="162"/>
      <c r="N16" s="162"/>
      <c r="O16" s="165"/>
      <c r="P16" s="165"/>
      <c r="Q16" s="165"/>
      <c r="R16" s="166">
        <f>IF(M6="","",M6)</f>
      </c>
      <c r="S16" s="166"/>
    </row>
    <row r="17" spans="2:21" ht="13.5">
      <c r="B17" s="88">
        <f>IF(C17="","",1)</f>
      </c>
      <c r="C17" s="161"/>
      <c r="D17" s="91"/>
      <c r="E17" s="162">
        <f>IF(F16="","",IF(C17=0,"",C17-F16))</f>
      </c>
      <c r="F17" s="163">
        <f>IF(F16="","",IF(I10&lt;&gt;"",I10,DATE(YEAR(F$16)+IF(MONTH(F16)&gt;P7,IF(P7="",0,1),0),IF(P$7="",MONTH(F16)+1,IF(P$6="末",P$7+1,P$7)),DAY(IF(P$6="末",0,IF(P$6="",F$16,P$6))))))</f>
      </c>
      <c r="G17" s="163"/>
      <c r="H17" s="167">
        <f aca="true" t="shared" si="0" ref="H17:H80">IF(F17="","",F17-F16)</f>
      </c>
      <c r="I17" s="164">
        <f>IF($H17="","",I16)</f>
      </c>
      <c r="J17" s="164">
        <f>IF($H17="","",J16)</f>
      </c>
      <c r="K17" s="168">
        <f>IF(F17="","",IF(L10=0,M7,L10))</f>
      </c>
      <c r="L17" s="162">
        <f aca="true" t="shared" si="1" ref="L17:L80">IF(C17&gt;F17,C17-F17,0)</f>
        <v>0</v>
      </c>
      <c r="M17" s="162">
        <f>IF(J17="","",INT(R16*L17*J17/365))</f>
      </c>
      <c r="N17" s="162">
        <f aca="true" t="shared" si="2" ref="N17:N80">IF(C17="","",E17-L17)</f>
      </c>
      <c r="O17" s="165">
        <f aca="true" t="shared" si="3" ref="O17:O80">IF(C17="","",INT(R16*I17*(E17-L17)/365)-Q16)</f>
      </c>
      <c r="P17" s="165">
        <f aca="true" t="shared" si="4" ref="P17:P41">IF(C17="","",D17-M17-O17)</f>
      </c>
      <c r="Q17" s="165">
        <f>IF(P17&lt;0,P17,0)</f>
        <v>0</v>
      </c>
      <c r="R17" s="166">
        <f>IF(F17="","",IF(P17&gt;0,R16-P17,R16))</f>
      </c>
      <c r="S17" s="166"/>
      <c r="U17" s="169"/>
    </row>
    <row r="18" spans="2:21" ht="13.5">
      <c r="B18" s="88">
        <f>IF(B17="","",IF(R17=0,"",IF(OR(F18="",F17=""),"",B17+1)))</f>
      </c>
      <c r="C18" s="161"/>
      <c r="D18" s="91"/>
      <c r="E18" s="162">
        <f aca="true" t="shared" si="5" ref="E18:E40">IF(C18=0,"",C18-F17)</f>
      </c>
      <c r="F18" s="163">
        <f aca="true" t="shared" si="6" ref="F18:F81">IF(C18="","",IF(R17=0,"",IF(F17="","",IF(R16+O16&lt;K17,"",DATE(YEAR(F17),MONTH(F17)+IF(P$6="末",2,1),DAY(IF(P$6="末",0,IF(P$6="",F$16,P$6))))))))</f>
      </c>
      <c r="G18" s="163"/>
      <c r="H18" s="167">
        <f t="shared" si="0"/>
      </c>
      <c r="I18" s="164">
        <f aca="true" t="shared" si="7" ref="I18:I81">IF(H18="","",I17)</f>
      </c>
      <c r="J18" s="164">
        <f aca="true" t="shared" si="8" ref="J18:J81">IF($H18="","",J17)</f>
      </c>
      <c r="K18" s="168">
        <f aca="true" t="shared" si="9" ref="K18:K81">IF(F18="","",IF(R17&lt;IF(OR(F18&lt;I$12,I$12=0),M$7,L$12),R17+O18,IF(OR(F18&lt;I$12,I$12=0),M$7,L$12)+IF(MONTH(F18)=P$10,R$10,IF(MONTH(F18)=P$11,R$11))))</f>
      </c>
      <c r="L18" s="162">
        <f t="shared" si="1"/>
        <v>0</v>
      </c>
      <c r="M18" s="162">
        <f aca="true" t="shared" si="10" ref="M18:M81">IF(C18="","",INT(R17*L18*J18/365))</f>
      </c>
      <c r="N18" s="162">
        <f t="shared" si="2"/>
      </c>
      <c r="O18" s="165">
        <f>IF(C18="","",INT(R17*I18*(E18-L18)/365)-Q17)</f>
      </c>
      <c r="P18" s="165">
        <f t="shared" si="4"/>
      </c>
      <c r="Q18" s="165">
        <f aca="true" t="shared" si="11" ref="Q18:Q81">IF(P18&lt;0,P18,0)</f>
        <v>0</v>
      </c>
      <c r="R18" s="166">
        <f aca="true" t="shared" si="12" ref="R18:R81">IF(F18="","",IF(P18&gt;0,R17-P18,R17))</f>
      </c>
      <c r="S18" s="166"/>
      <c r="U18" s="169"/>
    </row>
    <row r="19" spans="2:21" ht="13.5">
      <c r="B19" s="88">
        <f aca="true" t="shared" si="13" ref="B19:B82">IF(R18=0,"",IF(OR(F19="",F18=""),"",B18+1))</f>
      </c>
      <c r="C19" s="161"/>
      <c r="D19" s="91"/>
      <c r="E19" s="162">
        <f t="shared" si="5"/>
      </c>
      <c r="F19" s="163">
        <f t="shared" si="6"/>
      </c>
      <c r="G19" s="163"/>
      <c r="H19" s="167">
        <f t="shared" si="0"/>
      </c>
      <c r="I19" s="164">
        <f t="shared" si="7"/>
      </c>
      <c r="J19" s="164">
        <f t="shared" si="8"/>
      </c>
      <c r="K19" s="168">
        <f t="shared" si="9"/>
      </c>
      <c r="L19" s="162">
        <f t="shared" si="1"/>
        <v>0</v>
      </c>
      <c r="M19" s="162">
        <f t="shared" si="10"/>
      </c>
      <c r="N19" s="162">
        <f t="shared" si="2"/>
      </c>
      <c r="O19" s="165">
        <f t="shared" si="3"/>
      </c>
      <c r="P19" s="165">
        <f t="shared" si="4"/>
      </c>
      <c r="Q19" s="165">
        <f>IF(P19&lt;0,P19,0)</f>
        <v>0</v>
      </c>
      <c r="R19" s="166">
        <f t="shared" si="12"/>
      </c>
      <c r="S19" s="166"/>
      <c r="U19" s="169"/>
    </row>
    <row r="20" spans="2:21" ht="13.5">
      <c r="B20" s="88">
        <f t="shared" si="13"/>
      </c>
      <c r="C20" s="161"/>
      <c r="D20" s="91"/>
      <c r="E20" s="162">
        <f t="shared" si="5"/>
      </c>
      <c r="F20" s="163">
        <f t="shared" si="6"/>
      </c>
      <c r="G20" s="163"/>
      <c r="H20" s="167">
        <f t="shared" si="0"/>
      </c>
      <c r="I20" s="164">
        <f t="shared" si="7"/>
      </c>
      <c r="J20" s="164">
        <f t="shared" si="8"/>
      </c>
      <c r="K20" s="168">
        <f t="shared" si="9"/>
      </c>
      <c r="L20" s="162">
        <f t="shared" si="1"/>
        <v>0</v>
      </c>
      <c r="M20" s="162">
        <f t="shared" si="10"/>
      </c>
      <c r="N20" s="162">
        <f t="shared" si="2"/>
      </c>
      <c r="O20" s="165">
        <f t="shared" si="3"/>
      </c>
      <c r="P20" s="165">
        <f t="shared" si="4"/>
      </c>
      <c r="Q20" s="165">
        <f t="shared" si="11"/>
        <v>0</v>
      </c>
      <c r="R20" s="166">
        <f t="shared" si="12"/>
      </c>
      <c r="S20" s="166"/>
      <c r="U20" s="169"/>
    </row>
    <row r="21" spans="2:21" ht="13.5">
      <c r="B21" s="88">
        <f t="shared" si="13"/>
      </c>
      <c r="C21" s="161"/>
      <c r="D21" s="91"/>
      <c r="E21" s="162">
        <f t="shared" si="5"/>
      </c>
      <c r="F21" s="163">
        <f t="shared" si="6"/>
      </c>
      <c r="G21" s="163"/>
      <c r="H21" s="167">
        <f t="shared" si="0"/>
      </c>
      <c r="I21" s="164">
        <f t="shared" si="7"/>
      </c>
      <c r="J21" s="164">
        <f t="shared" si="8"/>
      </c>
      <c r="K21" s="168">
        <f>IF(F21="","",IF(R20&lt;IF(OR(F21&lt;I$12,I$12=0),M$7,L$12),R20+O21,IF(OR(F21&lt;I$12,I$12=0),M$7,L$12)+IF(MONTH(F21)=P$10,R$10,IF(MONTH(F21)=P$11,R$11))))</f>
      </c>
      <c r="L21" s="162">
        <f t="shared" si="1"/>
        <v>0</v>
      </c>
      <c r="M21" s="162">
        <f t="shared" si="10"/>
      </c>
      <c r="N21" s="162">
        <f t="shared" si="2"/>
      </c>
      <c r="O21" s="165">
        <f t="shared" si="3"/>
      </c>
      <c r="P21" s="165">
        <f t="shared" si="4"/>
      </c>
      <c r="Q21" s="165">
        <f t="shared" si="11"/>
        <v>0</v>
      </c>
      <c r="R21" s="166">
        <f t="shared" si="12"/>
      </c>
      <c r="S21" s="166"/>
      <c r="U21" s="169"/>
    </row>
    <row r="22" spans="2:21" ht="13.5">
      <c r="B22" s="88">
        <f t="shared" si="13"/>
      </c>
      <c r="C22" s="161"/>
      <c r="D22" s="91"/>
      <c r="E22" s="162">
        <f t="shared" si="5"/>
      </c>
      <c r="F22" s="163">
        <f t="shared" si="6"/>
      </c>
      <c r="G22" s="163"/>
      <c r="H22" s="167">
        <f t="shared" si="0"/>
      </c>
      <c r="I22" s="164">
        <f t="shared" si="7"/>
      </c>
      <c r="J22" s="164">
        <f t="shared" si="8"/>
      </c>
      <c r="K22" s="168">
        <f>IF(F22="","",IF(R21&lt;IF(OR(F22&lt;I$12,I$12=0),M$7,L$12),R21+O22,IF(OR(F22&lt;I$12,I$12=0),M$7,L$12)+IF(MONTH(F22)=P$10,R$10,IF(MONTH(F22)=P$11,R$11))))</f>
      </c>
      <c r="L22" s="162">
        <f t="shared" si="1"/>
        <v>0</v>
      </c>
      <c r="M22" s="162">
        <f t="shared" si="10"/>
      </c>
      <c r="N22" s="162">
        <f t="shared" si="2"/>
      </c>
      <c r="O22" s="165">
        <f t="shared" si="3"/>
      </c>
      <c r="P22" s="165">
        <f t="shared" si="4"/>
      </c>
      <c r="Q22" s="165">
        <f t="shared" si="11"/>
        <v>0</v>
      </c>
      <c r="R22" s="166">
        <f t="shared" si="12"/>
      </c>
      <c r="S22" s="166"/>
      <c r="U22" s="169"/>
    </row>
    <row r="23" spans="2:21" ht="13.5">
      <c r="B23" s="88">
        <f t="shared" si="13"/>
      </c>
      <c r="C23" s="161"/>
      <c r="D23" s="91"/>
      <c r="E23" s="162">
        <f t="shared" si="5"/>
      </c>
      <c r="F23" s="163">
        <f t="shared" si="6"/>
      </c>
      <c r="G23" s="163"/>
      <c r="H23" s="167">
        <f t="shared" si="0"/>
      </c>
      <c r="I23" s="164">
        <f t="shared" si="7"/>
      </c>
      <c r="J23" s="164">
        <f t="shared" si="8"/>
      </c>
      <c r="K23" s="168">
        <f t="shared" si="9"/>
      </c>
      <c r="L23" s="162">
        <f t="shared" si="1"/>
        <v>0</v>
      </c>
      <c r="M23" s="162">
        <f t="shared" si="10"/>
      </c>
      <c r="N23" s="162">
        <f t="shared" si="2"/>
      </c>
      <c r="O23" s="165">
        <f t="shared" si="3"/>
      </c>
      <c r="P23" s="165">
        <f t="shared" si="4"/>
      </c>
      <c r="Q23" s="165">
        <f t="shared" si="11"/>
        <v>0</v>
      </c>
      <c r="R23" s="166">
        <f t="shared" si="12"/>
      </c>
      <c r="S23" s="166"/>
      <c r="U23" s="169"/>
    </row>
    <row r="24" spans="2:21" ht="13.5">
      <c r="B24" s="88">
        <f t="shared" si="13"/>
      </c>
      <c r="C24" s="161"/>
      <c r="D24" s="91"/>
      <c r="E24" s="162">
        <f t="shared" si="5"/>
      </c>
      <c r="F24" s="163">
        <f t="shared" si="6"/>
      </c>
      <c r="G24" s="163"/>
      <c r="H24" s="167">
        <f t="shared" si="0"/>
      </c>
      <c r="I24" s="164">
        <f t="shared" si="7"/>
      </c>
      <c r="J24" s="164">
        <f t="shared" si="8"/>
      </c>
      <c r="K24" s="168">
        <f t="shared" si="9"/>
      </c>
      <c r="L24" s="162">
        <f t="shared" si="1"/>
        <v>0</v>
      </c>
      <c r="M24" s="162">
        <f t="shared" si="10"/>
      </c>
      <c r="N24" s="162">
        <f t="shared" si="2"/>
      </c>
      <c r="O24" s="165">
        <f t="shared" si="3"/>
      </c>
      <c r="P24" s="165">
        <f t="shared" si="4"/>
      </c>
      <c r="Q24" s="165">
        <f t="shared" si="11"/>
        <v>0</v>
      </c>
      <c r="R24" s="166">
        <f t="shared" si="12"/>
      </c>
      <c r="S24" s="166"/>
      <c r="U24" s="169"/>
    </row>
    <row r="25" spans="2:21" ht="13.5">
      <c r="B25" s="88">
        <f t="shared" si="13"/>
      </c>
      <c r="C25" s="161"/>
      <c r="D25" s="91"/>
      <c r="E25" s="162">
        <f t="shared" si="5"/>
      </c>
      <c r="F25" s="163">
        <f t="shared" si="6"/>
      </c>
      <c r="G25" s="163"/>
      <c r="H25" s="167">
        <f t="shared" si="0"/>
      </c>
      <c r="I25" s="164">
        <f t="shared" si="7"/>
      </c>
      <c r="J25" s="164">
        <f t="shared" si="8"/>
      </c>
      <c r="K25" s="168">
        <f t="shared" si="9"/>
      </c>
      <c r="L25" s="162">
        <f t="shared" si="1"/>
        <v>0</v>
      </c>
      <c r="M25" s="162">
        <f t="shared" si="10"/>
      </c>
      <c r="N25" s="162">
        <f t="shared" si="2"/>
      </c>
      <c r="O25" s="165">
        <f t="shared" si="3"/>
      </c>
      <c r="P25" s="165">
        <f t="shared" si="4"/>
      </c>
      <c r="Q25" s="165">
        <f t="shared" si="11"/>
        <v>0</v>
      </c>
      <c r="R25" s="166">
        <f t="shared" si="12"/>
      </c>
      <c r="S25" s="166"/>
      <c r="U25" s="169"/>
    </row>
    <row r="26" spans="2:21" ht="13.5">
      <c r="B26" s="88">
        <f t="shared" si="13"/>
      </c>
      <c r="C26" s="161"/>
      <c r="D26" s="91"/>
      <c r="E26" s="162">
        <f t="shared" si="5"/>
      </c>
      <c r="F26" s="163">
        <f t="shared" si="6"/>
      </c>
      <c r="G26" s="163"/>
      <c r="H26" s="167">
        <f t="shared" si="0"/>
      </c>
      <c r="I26" s="164">
        <f t="shared" si="7"/>
      </c>
      <c r="J26" s="164">
        <f t="shared" si="8"/>
      </c>
      <c r="K26" s="168">
        <f t="shared" si="9"/>
      </c>
      <c r="L26" s="162">
        <f t="shared" si="1"/>
        <v>0</v>
      </c>
      <c r="M26" s="162">
        <f t="shared" si="10"/>
      </c>
      <c r="N26" s="162">
        <f t="shared" si="2"/>
      </c>
      <c r="O26" s="165">
        <f t="shared" si="3"/>
      </c>
      <c r="P26" s="165">
        <f t="shared" si="4"/>
      </c>
      <c r="Q26" s="165">
        <f t="shared" si="11"/>
        <v>0</v>
      </c>
      <c r="R26" s="166">
        <f t="shared" si="12"/>
      </c>
      <c r="S26" s="166"/>
      <c r="U26" s="169"/>
    </row>
    <row r="27" spans="2:21" ht="13.5">
      <c r="B27" s="88">
        <f t="shared" si="13"/>
      </c>
      <c r="C27" s="161"/>
      <c r="D27" s="91"/>
      <c r="E27" s="162">
        <f t="shared" si="5"/>
      </c>
      <c r="F27" s="163">
        <f t="shared" si="6"/>
      </c>
      <c r="G27" s="163"/>
      <c r="H27" s="167">
        <f t="shared" si="0"/>
      </c>
      <c r="I27" s="164">
        <f t="shared" si="7"/>
      </c>
      <c r="J27" s="164">
        <f t="shared" si="8"/>
      </c>
      <c r="K27" s="168">
        <f t="shared" si="9"/>
      </c>
      <c r="L27" s="162">
        <f t="shared" si="1"/>
        <v>0</v>
      </c>
      <c r="M27" s="162">
        <f t="shared" si="10"/>
      </c>
      <c r="N27" s="162">
        <f t="shared" si="2"/>
      </c>
      <c r="O27" s="165">
        <f t="shared" si="3"/>
      </c>
      <c r="P27" s="165">
        <f t="shared" si="4"/>
      </c>
      <c r="Q27" s="165">
        <f t="shared" si="11"/>
        <v>0</v>
      </c>
      <c r="R27" s="166">
        <f t="shared" si="12"/>
      </c>
      <c r="S27" s="166"/>
      <c r="U27" s="169"/>
    </row>
    <row r="28" spans="2:21" ht="13.5">
      <c r="B28" s="88">
        <f t="shared" si="13"/>
      </c>
      <c r="C28" s="161"/>
      <c r="D28" s="91"/>
      <c r="E28" s="162">
        <f t="shared" si="5"/>
      </c>
      <c r="F28" s="163">
        <f t="shared" si="6"/>
      </c>
      <c r="G28" s="163"/>
      <c r="H28" s="167">
        <f t="shared" si="0"/>
      </c>
      <c r="I28" s="164">
        <f t="shared" si="7"/>
      </c>
      <c r="J28" s="164">
        <f t="shared" si="8"/>
      </c>
      <c r="K28" s="168">
        <f t="shared" si="9"/>
      </c>
      <c r="L28" s="162">
        <f t="shared" si="1"/>
        <v>0</v>
      </c>
      <c r="M28" s="162">
        <f t="shared" si="10"/>
      </c>
      <c r="N28" s="162">
        <f t="shared" si="2"/>
      </c>
      <c r="O28" s="165">
        <f t="shared" si="3"/>
      </c>
      <c r="P28" s="165">
        <f t="shared" si="4"/>
      </c>
      <c r="Q28" s="165">
        <f t="shared" si="11"/>
        <v>0</v>
      </c>
      <c r="R28" s="166">
        <f t="shared" si="12"/>
      </c>
      <c r="S28" s="166"/>
      <c r="U28" s="169"/>
    </row>
    <row r="29" spans="2:21" ht="13.5">
      <c r="B29" s="88">
        <f t="shared" si="13"/>
      </c>
      <c r="C29" s="161"/>
      <c r="D29" s="91"/>
      <c r="E29" s="162">
        <f t="shared" si="5"/>
      </c>
      <c r="F29" s="163">
        <f t="shared" si="6"/>
      </c>
      <c r="G29" s="163"/>
      <c r="H29" s="167">
        <f t="shared" si="0"/>
      </c>
      <c r="I29" s="164">
        <f t="shared" si="7"/>
      </c>
      <c r="J29" s="164">
        <f t="shared" si="8"/>
      </c>
      <c r="K29" s="168">
        <f t="shared" si="9"/>
      </c>
      <c r="L29" s="162">
        <f t="shared" si="1"/>
        <v>0</v>
      </c>
      <c r="M29" s="162">
        <f t="shared" si="10"/>
      </c>
      <c r="N29" s="162">
        <f t="shared" si="2"/>
      </c>
      <c r="O29" s="165">
        <f t="shared" si="3"/>
      </c>
      <c r="P29" s="165">
        <f t="shared" si="4"/>
      </c>
      <c r="Q29" s="165">
        <f t="shared" si="11"/>
        <v>0</v>
      </c>
      <c r="R29" s="166">
        <f t="shared" si="12"/>
      </c>
      <c r="S29" s="166"/>
      <c r="U29" s="169"/>
    </row>
    <row r="30" spans="2:21" ht="13.5">
      <c r="B30" s="88">
        <f t="shared" si="13"/>
      </c>
      <c r="C30" s="161"/>
      <c r="D30" s="91"/>
      <c r="E30" s="162">
        <f t="shared" si="5"/>
      </c>
      <c r="F30" s="163">
        <f t="shared" si="6"/>
      </c>
      <c r="G30" s="163"/>
      <c r="H30" s="167">
        <f t="shared" si="0"/>
      </c>
      <c r="I30" s="164">
        <f t="shared" si="7"/>
      </c>
      <c r="J30" s="164">
        <f t="shared" si="8"/>
      </c>
      <c r="K30" s="168">
        <f t="shared" si="9"/>
      </c>
      <c r="L30" s="162">
        <f t="shared" si="1"/>
        <v>0</v>
      </c>
      <c r="M30" s="162">
        <f t="shared" si="10"/>
      </c>
      <c r="N30" s="162">
        <f t="shared" si="2"/>
      </c>
      <c r="O30" s="165">
        <f t="shared" si="3"/>
      </c>
      <c r="P30" s="165">
        <f t="shared" si="4"/>
      </c>
      <c r="Q30" s="165">
        <f t="shared" si="11"/>
        <v>0</v>
      </c>
      <c r="R30" s="166">
        <f t="shared" si="12"/>
      </c>
      <c r="S30" s="166"/>
      <c r="U30" s="169"/>
    </row>
    <row r="31" spans="2:21" ht="13.5">
      <c r="B31" s="88">
        <f t="shared" si="13"/>
      </c>
      <c r="C31" s="161"/>
      <c r="D31" s="91"/>
      <c r="E31" s="162">
        <f t="shared" si="5"/>
      </c>
      <c r="F31" s="163">
        <f t="shared" si="6"/>
      </c>
      <c r="G31" s="163"/>
      <c r="H31" s="167">
        <f t="shared" si="0"/>
      </c>
      <c r="I31" s="164">
        <f t="shared" si="7"/>
      </c>
      <c r="J31" s="164">
        <f t="shared" si="8"/>
      </c>
      <c r="K31" s="168">
        <f t="shared" si="9"/>
      </c>
      <c r="L31" s="162">
        <f t="shared" si="1"/>
        <v>0</v>
      </c>
      <c r="M31" s="162">
        <f t="shared" si="10"/>
      </c>
      <c r="N31" s="162">
        <f t="shared" si="2"/>
      </c>
      <c r="O31" s="165">
        <f t="shared" si="3"/>
      </c>
      <c r="P31" s="165">
        <f t="shared" si="4"/>
      </c>
      <c r="Q31" s="165">
        <f t="shared" si="11"/>
        <v>0</v>
      </c>
      <c r="R31" s="166">
        <f t="shared" si="12"/>
      </c>
      <c r="S31" s="166"/>
      <c r="U31" s="169"/>
    </row>
    <row r="32" spans="2:21" ht="13.5">
      <c r="B32" s="88">
        <f t="shared" si="13"/>
      </c>
      <c r="C32" s="161"/>
      <c r="D32" s="91"/>
      <c r="E32" s="162">
        <f t="shared" si="5"/>
      </c>
      <c r="F32" s="163">
        <f t="shared" si="6"/>
      </c>
      <c r="G32" s="163"/>
      <c r="H32" s="167">
        <f t="shared" si="0"/>
      </c>
      <c r="I32" s="164">
        <f t="shared" si="7"/>
      </c>
      <c r="J32" s="164">
        <f t="shared" si="8"/>
      </c>
      <c r="K32" s="168">
        <f t="shared" si="9"/>
      </c>
      <c r="L32" s="162">
        <f t="shared" si="1"/>
        <v>0</v>
      </c>
      <c r="M32" s="162">
        <f t="shared" si="10"/>
      </c>
      <c r="N32" s="162">
        <f t="shared" si="2"/>
      </c>
      <c r="O32" s="165">
        <f t="shared" si="3"/>
      </c>
      <c r="P32" s="165">
        <f t="shared" si="4"/>
      </c>
      <c r="Q32" s="165">
        <f t="shared" si="11"/>
        <v>0</v>
      </c>
      <c r="R32" s="166">
        <f t="shared" si="12"/>
      </c>
      <c r="S32" s="166"/>
      <c r="U32" s="169"/>
    </row>
    <row r="33" spans="2:21" ht="13.5">
      <c r="B33" s="88">
        <f t="shared" si="13"/>
      </c>
      <c r="C33" s="161"/>
      <c r="D33" s="91"/>
      <c r="E33" s="162">
        <f t="shared" si="5"/>
      </c>
      <c r="F33" s="163">
        <f t="shared" si="6"/>
      </c>
      <c r="G33" s="163"/>
      <c r="H33" s="167">
        <f t="shared" si="0"/>
      </c>
      <c r="I33" s="164">
        <f t="shared" si="7"/>
      </c>
      <c r="J33" s="164">
        <f t="shared" si="8"/>
      </c>
      <c r="K33" s="168">
        <f t="shared" si="9"/>
      </c>
      <c r="L33" s="162">
        <f t="shared" si="1"/>
        <v>0</v>
      </c>
      <c r="M33" s="162">
        <f t="shared" si="10"/>
      </c>
      <c r="N33" s="162">
        <f t="shared" si="2"/>
      </c>
      <c r="O33" s="165">
        <f t="shared" si="3"/>
      </c>
      <c r="P33" s="165">
        <f t="shared" si="4"/>
      </c>
      <c r="Q33" s="165">
        <f t="shared" si="11"/>
        <v>0</v>
      </c>
      <c r="R33" s="166">
        <f t="shared" si="12"/>
      </c>
      <c r="S33" s="166"/>
      <c r="U33" s="169"/>
    </row>
    <row r="34" spans="2:21" ht="13.5">
      <c r="B34" s="88">
        <f t="shared" si="13"/>
      </c>
      <c r="C34" s="161"/>
      <c r="D34" s="91"/>
      <c r="E34" s="162">
        <f t="shared" si="5"/>
      </c>
      <c r="F34" s="163">
        <f t="shared" si="6"/>
      </c>
      <c r="G34" s="163"/>
      <c r="H34" s="167">
        <f t="shared" si="0"/>
      </c>
      <c r="I34" s="164">
        <f t="shared" si="7"/>
      </c>
      <c r="J34" s="164">
        <f t="shared" si="8"/>
      </c>
      <c r="K34" s="168">
        <f t="shared" si="9"/>
      </c>
      <c r="L34" s="162">
        <f t="shared" si="1"/>
        <v>0</v>
      </c>
      <c r="M34" s="162">
        <f t="shared" si="10"/>
      </c>
      <c r="N34" s="162">
        <f t="shared" si="2"/>
      </c>
      <c r="O34" s="165">
        <f t="shared" si="3"/>
      </c>
      <c r="P34" s="165">
        <f t="shared" si="4"/>
      </c>
      <c r="Q34" s="165">
        <f t="shared" si="11"/>
        <v>0</v>
      </c>
      <c r="R34" s="166">
        <f t="shared" si="12"/>
      </c>
      <c r="S34" s="166"/>
      <c r="U34" s="169"/>
    </row>
    <row r="35" spans="2:21" ht="13.5">
      <c r="B35" s="88">
        <f t="shared" si="13"/>
      </c>
      <c r="C35" s="161"/>
      <c r="D35" s="91"/>
      <c r="E35" s="162">
        <f t="shared" si="5"/>
      </c>
      <c r="F35" s="163">
        <f t="shared" si="6"/>
      </c>
      <c r="G35" s="163"/>
      <c r="H35" s="167">
        <f t="shared" si="0"/>
      </c>
      <c r="I35" s="164">
        <f t="shared" si="7"/>
      </c>
      <c r="J35" s="164">
        <f t="shared" si="8"/>
      </c>
      <c r="K35" s="168">
        <f t="shared" si="9"/>
      </c>
      <c r="L35" s="162">
        <f t="shared" si="1"/>
        <v>0</v>
      </c>
      <c r="M35" s="162">
        <f t="shared" si="10"/>
      </c>
      <c r="N35" s="162">
        <f t="shared" si="2"/>
      </c>
      <c r="O35" s="165">
        <f t="shared" si="3"/>
      </c>
      <c r="P35" s="165">
        <f t="shared" si="4"/>
      </c>
      <c r="Q35" s="165">
        <f t="shared" si="11"/>
        <v>0</v>
      </c>
      <c r="R35" s="166">
        <f t="shared" si="12"/>
      </c>
      <c r="S35" s="166"/>
      <c r="U35" s="169"/>
    </row>
    <row r="36" spans="2:21" ht="13.5">
      <c r="B36" s="88">
        <f t="shared" si="13"/>
      </c>
      <c r="C36" s="161"/>
      <c r="D36" s="91"/>
      <c r="E36" s="162">
        <f t="shared" si="5"/>
      </c>
      <c r="F36" s="163">
        <f t="shared" si="6"/>
      </c>
      <c r="G36" s="163"/>
      <c r="H36" s="167">
        <f t="shared" si="0"/>
      </c>
      <c r="I36" s="164">
        <f t="shared" si="7"/>
      </c>
      <c r="J36" s="164">
        <f t="shared" si="8"/>
      </c>
      <c r="K36" s="168">
        <f t="shared" si="9"/>
      </c>
      <c r="L36" s="162">
        <f t="shared" si="1"/>
        <v>0</v>
      </c>
      <c r="M36" s="162">
        <f t="shared" si="10"/>
      </c>
      <c r="N36" s="162">
        <f t="shared" si="2"/>
      </c>
      <c r="O36" s="165">
        <f t="shared" si="3"/>
      </c>
      <c r="P36" s="165">
        <f t="shared" si="4"/>
      </c>
      <c r="Q36" s="165">
        <f t="shared" si="11"/>
        <v>0</v>
      </c>
      <c r="R36" s="166">
        <f t="shared" si="12"/>
      </c>
      <c r="S36" s="166"/>
      <c r="U36" s="169"/>
    </row>
    <row r="37" spans="2:21" ht="13.5">
      <c r="B37" s="88">
        <f t="shared" si="13"/>
      </c>
      <c r="C37" s="161"/>
      <c r="D37" s="91"/>
      <c r="E37" s="162">
        <f t="shared" si="5"/>
      </c>
      <c r="F37" s="163">
        <f t="shared" si="6"/>
      </c>
      <c r="G37" s="163"/>
      <c r="H37" s="167">
        <f t="shared" si="0"/>
      </c>
      <c r="I37" s="164">
        <f t="shared" si="7"/>
      </c>
      <c r="J37" s="164">
        <f t="shared" si="8"/>
      </c>
      <c r="K37" s="168">
        <f t="shared" si="9"/>
      </c>
      <c r="L37" s="162">
        <f t="shared" si="1"/>
        <v>0</v>
      </c>
      <c r="M37" s="162">
        <f t="shared" si="10"/>
      </c>
      <c r="N37" s="162">
        <f t="shared" si="2"/>
      </c>
      <c r="O37" s="165">
        <f t="shared" si="3"/>
      </c>
      <c r="P37" s="165">
        <f t="shared" si="4"/>
      </c>
      <c r="Q37" s="165">
        <f t="shared" si="11"/>
        <v>0</v>
      </c>
      <c r="R37" s="166">
        <f t="shared" si="12"/>
      </c>
      <c r="S37" s="166"/>
      <c r="U37" s="169"/>
    </row>
    <row r="38" spans="2:21" ht="13.5">
      <c r="B38" s="88">
        <f t="shared" si="13"/>
      </c>
      <c r="C38" s="161"/>
      <c r="D38" s="91"/>
      <c r="E38" s="162">
        <f t="shared" si="5"/>
      </c>
      <c r="F38" s="163">
        <f t="shared" si="6"/>
      </c>
      <c r="G38" s="163"/>
      <c r="H38" s="167">
        <f t="shared" si="0"/>
      </c>
      <c r="I38" s="164">
        <f t="shared" si="7"/>
      </c>
      <c r="J38" s="164">
        <f t="shared" si="8"/>
      </c>
      <c r="K38" s="168">
        <f t="shared" si="9"/>
      </c>
      <c r="L38" s="162">
        <f t="shared" si="1"/>
        <v>0</v>
      </c>
      <c r="M38" s="162">
        <f t="shared" si="10"/>
      </c>
      <c r="N38" s="162">
        <f t="shared" si="2"/>
      </c>
      <c r="O38" s="165">
        <f t="shared" si="3"/>
      </c>
      <c r="P38" s="165">
        <f t="shared" si="4"/>
      </c>
      <c r="Q38" s="165">
        <f t="shared" si="11"/>
        <v>0</v>
      </c>
      <c r="R38" s="166">
        <f t="shared" si="12"/>
      </c>
      <c r="S38" s="166"/>
      <c r="U38" s="169"/>
    </row>
    <row r="39" spans="2:21" ht="13.5">
      <c r="B39" s="88">
        <f t="shared" si="13"/>
      </c>
      <c r="C39" s="161"/>
      <c r="D39" s="91"/>
      <c r="E39" s="162">
        <f t="shared" si="5"/>
      </c>
      <c r="F39" s="163">
        <f t="shared" si="6"/>
      </c>
      <c r="G39" s="163"/>
      <c r="H39" s="167">
        <f t="shared" si="0"/>
      </c>
      <c r="I39" s="164">
        <f t="shared" si="7"/>
      </c>
      <c r="J39" s="164">
        <f t="shared" si="8"/>
      </c>
      <c r="K39" s="168">
        <f t="shared" si="9"/>
      </c>
      <c r="L39" s="162">
        <f t="shared" si="1"/>
        <v>0</v>
      </c>
      <c r="M39" s="162">
        <f t="shared" si="10"/>
      </c>
      <c r="N39" s="162">
        <f t="shared" si="2"/>
      </c>
      <c r="O39" s="165">
        <f t="shared" si="3"/>
      </c>
      <c r="P39" s="165">
        <f t="shared" si="4"/>
      </c>
      <c r="Q39" s="165">
        <f t="shared" si="11"/>
        <v>0</v>
      </c>
      <c r="R39" s="166">
        <f t="shared" si="12"/>
      </c>
      <c r="S39" s="166"/>
      <c r="U39" s="169"/>
    </row>
    <row r="40" spans="2:21" ht="13.5">
      <c r="B40" s="88">
        <f t="shared" si="13"/>
      </c>
      <c r="C40" s="161"/>
      <c r="D40" s="91"/>
      <c r="E40" s="162">
        <f t="shared" si="5"/>
      </c>
      <c r="F40" s="163">
        <f t="shared" si="6"/>
      </c>
      <c r="G40" s="163"/>
      <c r="H40" s="167">
        <f t="shared" si="0"/>
      </c>
      <c r="I40" s="164">
        <f t="shared" si="7"/>
      </c>
      <c r="J40" s="164">
        <f t="shared" si="8"/>
      </c>
      <c r="K40" s="168">
        <f t="shared" si="9"/>
      </c>
      <c r="L40" s="162">
        <f t="shared" si="1"/>
        <v>0</v>
      </c>
      <c r="M40" s="162">
        <f t="shared" si="10"/>
      </c>
      <c r="N40" s="162">
        <f t="shared" si="2"/>
      </c>
      <c r="O40" s="165">
        <f t="shared" si="3"/>
      </c>
      <c r="P40" s="165">
        <f t="shared" si="4"/>
      </c>
      <c r="Q40" s="165">
        <f t="shared" si="11"/>
        <v>0</v>
      </c>
      <c r="R40" s="166">
        <f t="shared" si="12"/>
      </c>
      <c r="S40" s="166"/>
      <c r="U40" s="169"/>
    </row>
    <row r="41" spans="2:21" ht="13.5">
      <c r="B41" s="88">
        <f t="shared" si="13"/>
      </c>
      <c r="C41" s="161"/>
      <c r="D41" s="91"/>
      <c r="E41" s="162">
        <f>IF(C41=0,"",C41-F40)</f>
      </c>
      <c r="F41" s="163">
        <f t="shared" si="6"/>
      </c>
      <c r="G41" s="163"/>
      <c r="H41" s="167">
        <f t="shared" si="0"/>
      </c>
      <c r="I41" s="164">
        <f t="shared" si="7"/>
      </c>
      <c r="J41" s="164">
        <f t="shared" si="8"/>
      </c>
      <c r="K41" s="168">
        <f t="shared" si="9"/>
      </c>
      <c r="L41" s="162">
        <f t="shared" si="1"/>
        <v>0</v>
      </c>
      <c r="M41" s="162">
        <f t="shared" si="10"/>
      </c>
      <c r="N41" s="162">
        <f t="shared" si="2"/>
      </c>
      <c r="O41" s="165">
        <f t="shared" si="3"/>
      </c>
      <c r="P41" s="165">
        <f t="shared" si="4"/>
      </c>
      <c r="Q41" s="165">
        <f t="shared" si="11"/>
        <v>0</v>
      </c>
      <c r="R41" s="166">
        <f t="shared" si="12"/>
      </c>
      <c r="S41" s="166"/>
      <c r="U41" s="169"/>
    </row>
    <row r="42" spans="2:19" ht="13.5">
      <c r="B42" s="88">
        <f t="shared" si="13"/>
      </c>
      <c r="C42" s="161"/>
      <c r="D42" s="91"/>
      <c r="E42" s="162">
        <f aca="true" t="shared" si="14" ref="E42:E105">IF(C42=0,"",C42-F41)</f>
      </c>
      <c r="F42" s="163">
        <f t="shared" si="6"/>
      </c>
      <c r="G42" s="163"/>
      <c r="H42" s="167">
        <f t="shared" si="0"/>
      </c>
      <c r="I42" s="164">
        <f t="shared" si="7"/>
      </c>
      <c r="J42" s="164">
        <f t="shared" si="8"/>
      </c>
      <c r="K42" s="168">
        <f t="shared" si="9"/>
      </c>
      <c r="L42" s="162">
        <f t="shared" si="1"/>
        <v>0</v>
      </c>
      <c r="M42" s="162">
        <f t="shared" si="10"/>
      </c>
      <c r="N42" s="162">
        <f t="shared" si="2"/>
      </c>
      <c r="O42" s="165">
        <f>IF(C42="","",INT(R41*I42*(E42-L42)/365)-Q41)</f>
      </c>
      <c r="P42" s="165">
        <f>IF(C42="","",D42-M42-O42)</f>
      </c>
      <c r="Q42" s="165">
        <f t="shared" si="11"/>
        <v>0</v>
      </c>
      <c r="R42" s="166">
        <f t="shared" si="12"/>
      </c>
      <c r="S42" s="166"/>
    </row>
    <row r="43" spans="2:19" ht="13.5">
      <c r="B43" s="88">
        <f t="shared" si="13"/>
      </c>
      <c r="C43" s="161"/>
      <c r="D43" s="91"/>
      <c r="E43" s="162">
        <f t="shared" si="14"/>
      </c>
      <c r="F43" s="163">
        <f t="shared" si="6"/>
      </c>
      <c r="G43" s="163"/>
      <c r="H43" s="167">
        <f t="shared" si="0"/>
      </c>
      <c r="I43" s="164">
        <f t="shared" si="7"/>
      </c>
      <c r="J43" s="164">
        <f t="shared" si="8"/>
      </c>
      <c r="K43" s="168">
        <f t="shared" si="9"/>
      </c>
      <c r="L43" s="162">
        <f t="shared" si="1"/>
        <v>0</v>
      </c>
      <c r="M43" s="162">
        <f t="shared" si="10"/>
      </c>
      <c r="N43" s="162">
        <f t="shared" si="2"/>
      </c>
      <c r="O43" s="165">
        <f t="shared" si="3"/>
      </c>
      <c r="P43" s="165">
        <f aca="true" t="shared" si="15" ref="P43:P106">IF(C43="","",D43-M43-O43)</f>
      </c>
      <c r="Q43" s="165">
        <f t="shared" si="11"/>
        <v>0</v>
      </c>
      <c r="R43" s="166">
        <f t="shared" si="12"/>
      </c>
      <c r="S43" s="166"/>
    </row>
    <row r="44" spans="2:19" ht="13.5">
      <c r="B44" s="88">
        <f t="shared" si="13"/>
      </c>
      <c r="C44" s="161"/>
      <c r="D44" s="91"/>
      <c r="E44" s="162">
        <f t="shared" si="14"/>
      </c>
      <c r="F44" s="163">
        <f t="shared" si="6"/>
      </c>
      <c r="G44" s="163"/>
      <c r="H44" s="167">
        <f t="shared" si="0"/>
      </c>
      <c r="I44" s="164">
        <f t="shared" si="7"/>
      </c>
      <c r="J44" s="164">
        <f t="shared" si="8"/>
      </c>
      <c r="K44" s="168">
        <f t="shared" si="9"/>
      </c>
      <c r="L44" s="162">
        <f t="shared" si="1"/>
        <v>0</v>
      </c>
      <c r="M44" s="162">
        <f t="shared" si="10"/>
      </c>
      <c r="N44" s="162">
        <f t="shared" si="2"/>
      </c>
      <c r="O44" s="165">
        <f t="shared" si="3"/>
      </c>
      <c r="P44" s="165">
        <f t="shared" si="15"/>
      </c>
      <c r="Q44" s="165">
        <f t="shared" si="11"/>
        <v>0</v>
      </c>
      <c r="R44" s="166">
        <f t="shared" si="12"/>
      </c>
      <c r="S44" s="166"/>
    </row>
    <row r="45" spans="2:19" ht="13.5">
      <c r="B45" s="88">
        <f t="shared" si="13"/>
      </c>
      <c r="C45" s="161"/>
      <c r="D45" s="91"/>
      <c r="E45" s="162">
        <f t="shared" si="14"/>
      </c>
      <c r="F45" s="163">
        <f t="shared" si="6"/>
      </c>
      <c r="G45" s="163"/>
      <c r="H45" s="167">
        <f t="shared" si="0"/>
      </c>
      <c r="I45" s="164">
        <f t="shared" si="7"/>
      </c>
      <c r="J45" s="164">
        <f t="shared" si="8"/>
      </c>
      <c r="K45" s="168">
        <f t="shared" si="9"/>
      </c>
      <c r="L45" s="162">
        <f t="shared" si="1"/>
        <v>0</v>
      </c>
      <c r="M45" s="162">
        <f t="shared" si="10"/>
      </c>
      <c r="N45" s="162">
        <f t="shared" si="2"/>
      </c>
      <c r="O45" s="165">
        <f t="shared" si="3"/>
      </c>
      <c r="P45" s="165">
        <f t="shared" si="15"/>
      </c>
      <c r="Q45" s="165">
        <f t="shared" si="11"/>
        <v>0</v>
      </c>
      <c r="R45" s="166">
        <f t="shared" si="12"/>
      </c>
      <c r="S45" s="166"/>
    </row>
    <row r="46" spans="2:19" ht="13.5">
      <c r="B46" s="88">
        <f t="shared" si="13"/>
      </c>
      <c r="C46" s="161"/>
      <c r="D46" s="91"/>
      <c r="E46" s="162">
        <f t="shared" si="14"/>
      </c>
      <c r="F46" s="163">
        <f t="shared" si="6"/>
      </c>
      <c r="G46" s="163"/>
      <c r="H46" s="167">
        <f t="shared" si="0"/>
      </c>
      <c r="I46" s="164">
        <f t="shared" si="7"/>
      </c>
      <c r="J46" s="164">
        <f t="shared" si="8"/>
      </c>
      <c r="K46" s="168">
        <f t="shared" si="9"/>
      </c>
      <c r="L46" s="162">
        <f t="shared" si="1"/>
        <v>0</v>
      </c>
      <c r="M46" s="162">
        <f t="shared" si="10"/>
      </c>
      <c r="N46" s="162">
        <f t="shared" si="2"/>
      </c>
      <c r="O46" s="165">
        <f t="shared" si="3"/>
      </c>
      <c r="P46" s="165">
        <f t="shared" si="15"/>
      </c>
      <c r="Q46" s="165">
        <f t="shared" si="11"/>
        <v>0</v>
      </c>
      <c r="R46" s="166">
        <f t="shared" si="12"/>
      </c>
      <c r="S46" s="166"/>
    </row>
    <row r="47" spans="2:19" ht="13.5">
      <c r="B47" s="88">
        <f t="shared" si="13"/>
      </c>
      <c r="C47" s="161"/>
      <c r="D47" s="91"/>
      <c r="E47" s="162">
        <f t="shared" si="14"/>
      </c>
      <c r="F47" s="163">
        <f t="shared" si="6"/>
      </c>
      <c r="G47" s="163"/>
      <c r="H47" s="167">
        <f t="shared" si="0"/>
      </c>
      <c r="I47" s="164">
        <f t="shared" si="7"/>
      </c>
      <c r="J47" s="164">
        <f t="shared" si="8"/>
      </c>
      <c r="K47" s="168">
        <f t="shared" si="9"/>
      </c>
      <c r="L47" s="162">
        <f t="shared" si="1"/>
        <v>0</v>
      </c>
      <c r="M47" s="162">
        <f t="shared" si="10"/>
      </c>
      <c r="N47" s="162">
        <f t="shared" si="2"/>
      </c>
      <c r="O47" s="165">
        <f t="shared" si="3"/>
      </c>
      <c r="P47" s="165">
        <f t="shared" si="15"/>
      </c>
      <c r="Q47" s="165">
        <f t="shared" si="11"/>
        <v>0</v>
      </c>
      <c r="R47" s="166">
        <f t="shared" si="12"/>
      </c>
      <c r="S47" s="166"/>
    </row>
    <row r="48" spans="2:19" ht="13.5">
      <c r="B48" s="88">
        <f t="shared" si="13"/>
      </c>
      <c r="C48" s="161"/>
      <c r="D48" s="91"/>
      <c r="E48" s="162">
        <f t="shared" si="14"/>
      </c>
      <c r="F48" s="163">
        <f t="shared" si="6"/>
      </c>
      <c r="G48" s="163"/>
      <c r="H48" s="167">
        <f t="shared" si="0"/>
      </c>
      <c r="I48" s="164">
        <f t="shared" si="7"/>
      </c>
      <c r="J48" s="164">
        <f t="shared" si="8"/>
      </c>
      <c r="K48" s="168">
        <f t="shared" si="9"/>
      </c>
      <c r="L48" s="162">
        <f t="shared" si="1"/>
        <v>0</v>
      </c>
      <c r="M48" s="162">
        <f t="shared" si="10"/>
      </c>
      <c r="N48" s="162">
        <f t="shared" si="2"/>
      </c>
      <c r="O48" s="165">
        <f t="shared" si="3"/>
      </c>
      <c r="P48" s="165">
        <f t="shared" si="15"/>
      </c>
      <c r="Q48" s="165">
        <f t="shared" si="11"/>
        <v>0</v>
      </c>
      <c r="R48" s="166">
        <f t="shared" si="12"/>
      </c>
      <c r="S48" s="166"/>
    </row>
    <row r="49" spans="2:19" ht="13.5">
      <c r="B49" s="88">
        <f t="shared" si="13"/>
      </c>
      <c r="C49" s="161"/>
      <c r="D49" s="91"/>
      <c r="E49" s="162">
        <f t="shared" si="14"/>
      </c>
      <c r="F49" s="163">
        <f t="shared" si="6"/>
      </c>
      <c r="G49" s="163"/>
      <c r="H49" s="167">
        <f t="shared" si="0"/>
      </c>
      <c r="I49" s="164">
        <f t="shared" si="7"/>
      </c>
      <c r="J49" s="164">
        <f t="shared" si="8"/>
      </c>
      <c r="K49" s="168">
        <f t="shared" si="9"/>
      </c>
      <c r="L49" s="162">
        <f t="shared" si="1"/>
        <v>0</v>
      </c>
      <c r="M49" s="162">
        <f t="shared" si="10"/>
      </c>
      <c r="N49" s="162">
        <f t="shared" si="2"/>
      </c>
      <c r="O49" s="165">
        <f t="shared" si="3"/>
      </c>
      <c r="P49" s="165">
        <f t="shared" si="15"/>
      </c>
      <c r="Q49" s="165">
        <f t="shared" si="11"/>
        <v>0</v>
      </c>
      <c r="R49" s="166">
        <f t="shared" si="12"/>
      </c>
      <c r="S49" s="166"/>
    </row>
    <row r="50" spans="2:19" ht="13.5">
      <c r="B50" s="88">
        <f t="shared" si="13"/>
      </c>
      <c r="C50" s="161"/>
      <c r="D50" s="91"/>
      <c r="E50" s="162">
        <f t="shared" si="14"/>
      </c>
      <c r="F50" s="163">
        <f t="shared" si="6"/>
      </c>
      <c r="G50" s="163"/>
      <c r="H50" s="167">
        <f t="shared" si="0"/>
      </c>
      <c r="I50" s="164">
        <f t="shared" si="7"/>
      </c>
      <c r="J50" s="164">
        <f t="shared" si="8"/>
      </c>
      <c r="K50" s="168">
        <f t="shared" si="9"/>
      </c>
      <c r="L50" s="162">
        <f t="shared" si="1"/>
        <v>0</v>
      </c>
      <c r="M50" s="162">
        <f t="shared" si="10"/>
      </c>
      <c r="N50" s="162">
        <f t="shared" si="2"/>
      </c>
      <c r="O50" s="165">
        <f t="shared" si="3"/>
      </c>
      <c r="P50" s="165">
        <f t="shared" si="15"/>
      </c>
      <c r="Q50" s="165">
        <f t="shared" si="11"/>
        <v>0</v>
      </c>
      <c r="R50" s="166">
        <f t="shared" si="12"/>
      </c>
      <c r="S50" s="166"/>
    </row>
    <row r="51" spans="2:19" ht="13.5">
      <c r="B51" s="88">
        <f t="shared" si="13"/>
      </c>
      <c r="C51" s="161"/>
      <c r="D51" s="91"/>
      <c r="E51" s="162">
        <f t="shared" si="14"/>
      </c>
      <c r="F51" s="163">
        <f t="shared" si="6"/>
      </c>
      <c r="G51" s="163"/>
      <c r="H51" s="167">
        <f t="shared" si="0"/>
      </c>
      <c r="I51" s="164">
        <f t="shared" si="7"/>
      </c>
      <c r="J51" s="164">
        <f t="shared" si="8"/>
      </c>
      <c r="K51" s="168">
        <f t="shared" si="9"/>
      </c>
      <c r="L51" s="162">
        <f t="shared" si="1"/>
        <v>0</v>
      </c>
      <c r="M51" s="162">
        <f t="shared" si="10"/>
      </c>
      <c r="N51" s="162">
        <f t="shared" si="2"/>
      </c>
      <c r="O51" s="165">
        <f t="shared" si="3"/>
      </c>
      <c r="P51" s="165">
        <f t="shared" si="15"/>
      </c>
      <c r="Q51" s="165">
        <f t="shared" si="11"/>
        <v>0</v>
      </c>
      <c r="R51" s="166">
        <f t="shared" si="12"/>
      </c>
      <c r="S51" s="166"/>
    </row>
    <row r="52" spans="2:19" ht="13.5">
      <c r="B52" s="88">
        <f t="shared" si="13"/>
      </c>
      <c r="C52" s="161"/>
      <c r="D52" s="91"/>
      <c r="E52" s="162">
        <f t="shared" si="14"/>
      </c>
      <c r="F52" s="163">
        <f t="shared" si="6"/>
      </c>
      <c r="G52" s="163"/>
      <c r="H52" s="167">
        <f t="shared" si="0"/>
      </c>
      <c r="I52" s="164">
        <f t="shared" si="7"/>
      </c>
      <c r="J52" s="164">
        <f t="shared" si="8"/>
      </c>
      <c r="K52" s="168">
        <f t="shared" si="9"/>
      </c>
      <c r="L52" s="162">
        <f t="shared" si="1"/>
        <v>0</v>
      </c>
      <c r="M52" s="162">
        <f t="shared" si="10"/>
      </c>
      <c r="N52" s="162">
        <f t="shared" si="2"/>
      </c>
      <c r="O52" s="165">
        <f t="shared" si="3"/>
      </c>
      <c r="P52" s="165">
        <f t="shared" si="15"/>
      </c>
      <c r="Q52" s="165">
        <f t="shared" si="11"/>
        <v>0</v>
      </c>
      <c r="R52" s="166">
        <f t="shared" si="12"/>
      </c>
      <c r="S52" s="166"/>
    </row>
    <row r="53" spans="2:19" ht="13.5">
      <c r="B53" s="88">
        <f t="shared" si="13"/>
      </c>
      <c r="C53" s="161"/>
      <c r="D53" s="91"/>
      <c r="E53" s="162">
        <f t="shared" si="14"/>
      </c>
      <c r="F53" s="163">
        <f t="shared" si="6"/>
      </c>
      <c r="G53" s="163"/>
      <c r="H53" s="167">
        <f t="shared" si="0"/>
      </c>
      <c r="I53" s="164">
        <f t="shared" si="7"/>
      </c>
      <c r="J53" s="164">
        <f t="shared" si="8"/>
      </c>
      <c r="K53" s="168">
        <f t="shared" si="9"/>
      </c>
      <c r="L53" s="162">
        <f t="shared" si="1"/>
        <v>0</v>
      </c>
      <c r="M53" s="162">
        <f t="shared" si="10"/>
      </c>
      <c r="N53" s="162">
        <f t="shared" si="2"/>
      </c>
      <c r="O53" s="165">
        <f t="shared" si="3"/>
      </c>
      <c r="P53" s="165">
        <f t="shared" si="15"/>
      </c>
      <c r="Q53" s="165">
        <f t="shared" si="11"/>
        <v>0</v>
      </c>
      <c r="R53" s="166">
        <f t="shared" si="12"/>
      </c>
      <c r="S53" s="166"/>
    </row>
    <row r="54" spans="2:19" ht="13.5">
      <c r="B54" s="88">
        <f t="shared" si="13"/>
      </c>
      <c r="C54" s="161"/>
      <c r="D54" s="91"/>
      <c r="E54" s="162">
        <f t="shared" si="14"/>
      </c>
      <c r="F54" s="163">
        <f t="shared" si="6"/>
      </c>
      <c r="G54" s="163"/>
      <c r="H54" s="167">
        <f t="shared" si="0"/>
      </c>
      <c r="I54" s="164">
        <f t="shared" si="7"/>
      </c>
      <c r="J54" s="164">
        <f t="shared" si="8"/>
      </c>
      <c r="K54" s="168">
        <f t="shared" si="9"/>
      </c>
      <c r="L54" s="162">
        <f t="shared" si="1"/>
        <v>0</v>
      </c>
      <c r="M54" s="162">
        <f t="shared" si="10"/>
      </c>
      <c r="N54" s="162">
        <f t="shared" si="2"/>
      </c>
      <c r="O54" s="165">
        <f t="shared" si="3"/>
      </c>
      <c r="P54" s="165">
        <f t="shared" si="15"/>
      </c>
      <c r="Q54" s="165">
        <f t="shared" si="11"/>
        <v>0</v>
      </c>
      <c r="R54" s="166">
        <f t="shared" si="12"/>
      </c>
      <c r="S54" s="166"/>
    </row>
    <row r="55" spans="2:19" ht="13.5">
      <c r="B55" s="88">
        <f t="shared" si="13"/>
      </c>
      <c r="C55" s="161"/>
      <c r="D55" s="91"/>
      <c r="E55" s="162">
        <f t="shared" si="14"/>
      </c>
      <c r="F55" s="163">
        <f t="shared" si="6"/>
      </c>
      <c r="G55" s="163"/>
      <c r="H55" s="167">
        <f t="shared" si="0"/>
      </c>
      <c r="I55" s="164">
        <f t="shared" si="7"/>
      </c>
      <c r="J55" s="164">
        <f t="shared" si="8"/>
      </c>
      <c r="K55" s="168">
        <f t="shared" si="9"/>
      </c>
      <c r="L55" s="162">
        <f t="shared" si="1"/>
        <v>0</v>
      </c>
      <c r="M55" s="162">
        <f t="shared" si="10"/>
      </c>
      <c r="N55" s="162">
        <f t="shared" si="2"/>
      </c>
      <c r="O55" s="165">
        <f t="shared" si="3"/>
      </c>
      <c r="P55" s="165">
        <f t="shared" si="15"/>
      </c>
      <c r="Q55" s="165">
        <f t="shared" si="11"/>
        <v>0</v>
      </c>
      <c r="R55" s="166">
        <f t="shared" si="12"/>
      </c>
      <c r="S55" s="166"/>
    </row>
    <row r="56" spans="2:19" ht="13.5">
      <c r="B56" s="88">
        <f t="shared" si="13"/>
      </c>
      <c r="C56" s="161"/>
      <c r="D56" s="91"/>
      <c r="E56" s="162">
        <f t="shared" si="14"/>
      </c>
      <c r="F56" s="163">
        <f t="shared" si="6"/>
      </c>
      <c r="G56" s="163"/>
      <c r="H56" s="167">
        <f t="shared" si="0"/>
      </c>
      <c r="I56" s="164">
        <f t="shared" si="7"/>
      </c>
      <c r="J56" s="164">
        <f t="shared" si="8"/>
      </c>
      <c r="K56" s="168">
        <f t="shared" si="9"/>
      </c>
      <c r="L56" s="162">
        <f t="shared" si="1"/>
        <v>0</v>
      </c>
      <c r="M56" s="162">
        <f t="shared" si="10"/>
      </c>
      <c r="N56" s="162">
        <f t="shared" si="2"/>
      </c>
      <c r="O56" s="165">
        <f t="shared" si="3"/>
      </c>
      <c r="P56" s="165">
        <f t="shared" si="15"/>
      </c>
      <c r="Q56" s="165">
        <f t="shared" si="11"/>
        <v>0</v>
      </c>
      <c r="R56" s="166">
        <f t="shared" si="12"/>
      </c>
      <c r="S56" s="166"/>
    </row>
    <row r="57" spans="2:19" ht="13.5">
      <c r="B57" s="88">
        <f t="shared" si="13"/>
      </c>
      <c r="C57" s="161"/>
      <c r="D57" s="91"/>
      <c r="E57" s="162">
        <f t="shared" si="14"/>
      </c>
      <c r="F57" s="163">
        <f t="shared" si="6"/>
      </c>
      <c r="G57" s="163"/>
      <c r="H57" s="167">
        <f t="shared" si="0"/>
      </c>
      <c r="I57" s="164">
        <f t="shared" si="7"/>
      </c>
      <c r="J57" s="164">
        <f t="shared" si="8"/>
      </c>
      <c r="K57" s="168">
        <f t="shared" si="9"/>
      </c>
      <c r="L57" s="162">
        <f t="shared" si="1"/>
        <v>0</v>
      </c>
      <c r="M57" s="162">
        <f t="shared" si="10"/>
      </c>
      <c r="N57" s="162">
        <f t="shared" si="2"/>
      </c>
      <c r="O57" s="165">
        <f t="shared" si="3"/>
      </c>
      <c r="P57" s="165">
        <f t="shared" si="15"/>
      </c>
      <c r="Q57" s="165">
        <f t="shared" si="11"/>
        <v>0</v>
      </c>
      <c r="R57" s="166">
        <f t="shared" si="12"/>
      </c>
      <c r="S57" s="166"/>
    </row>
    <row r="58" spans="2:19" ht="13.5">
      <c r="B58" s="88">
        <f t="shared" si="13"/>
      </c>
      <c r="C58" s="161"/>
      <c r="D58" s="91"/>
      <c r="E58" s="162">
        <f t="shared" si="14"/>
      </c>
      <c r="F58" s="163">
        <f t="shared" si="6"/>
      </c>
      <c r="G58" s="163"/>
      <c r="H58" s="167">
        <f t="shared" si="0"/>
      </c>
      <c r="I58" s="164">
        <f t="shared" si="7"/>
      </c>
      <c r="J58" s="164">
        <f t="shared" si="8"/>
      </c>
      <c r="K58" s="168">
        <f t="shared" si="9"/>
      </c>
      <c r="L58" s="162">
        <f t="shared" si="1"/>
        <v>0</v>
      </c>
      <c r="M58" s="162">
        <f t="shared" si="10"/>
      </c>
      <c r="N58" s="162">
        <f t="shared" si="2"/>
      </c>
      <c r="O58" s="165">
        <f t="shared" si="3"/>
      </c>
      <c r="P58" s="165">
        <f t="shared" si="15"/>
      </c>
      <c r="Q58" s="165">
        <f t="shared" si="11"/>
        <v>0</v>
      </c>
      <c r="R58" s="166">
        <f t="shared" si="12"/>
      </c>
      <c r="S58" s="166"/>
    </row>
    <row r="59" spans="2:19" ht="13.5">
      <c r="B59" s="88">
        <f t="shared" si="13"/>
      </c>
      <c r="C59" s="161"/>
      <c r="D59" s="91"/>
      <c r="E59" s="162">
        <f t="shared" si="14"/>
      </c>
      <c r="F59" s="163">
        <f t="shared" si="6"/>
      </c>
      <c r="G59" s="163"/>
      <c r="H59" s="167">
        <f t="shared" si="0"/>
      </c>
      <c r="I59" s="164">
        <f t="shared" si="7"/>
      </c>
      <c r="J59" s="164">
        <f t="shared" si="8"/>
      </c>
      <c r="K59" s="168">
        <f t="shared" si="9"/>
      </c>
      <c r="L59" s="162">
        <f t="shared" si="1"/>
        <v>0</v>
      </c>
      <c r="M59" s="162">
        <f t="shared" si="10"/>
      </c>
      <c r="N59" s="162">
        <f t="shared" si="2"/>
      </c>
      <c r="O59" s="165">
        <f t="shared" si="3"/>
      </c>
      <c r="P59" s="165">
        <f t="shared" si="15"/>
      </c>
      <c r="Q59" s="165">
        <f t="shared" si="11"/>
        <v>0</v>
      </c>
      <c r="R59" s="166">
        <f t="shared" si="12"/>
      </c>
      <c r="S59" s="166"/>
    </row>
    <row r="60" spans="2:19" ht="13.5">
      <c r="B60" s="88">
        <f t="shared" si="13"/>
      </c>
      <c r="C60" s="161"/>
      <c r="D60" s="91"/>
      <c r="E60" s="162">
        <f t="shared" si="14"/>
      </c>
      <c r="F60" s="163">
        <f t="shared" si="6"/>
      </c>
      <c r="G60" s="163"/>
      <c r="H60" s="167">
        <f t="shared" si="0"/>
      </c>
      <c r="I60" s="164">
        <f t="shared" si="7"/>
      </c>
      <c r="J60" s="164">
        <f t="shared" si="8"/>
      </c>
      <c r="K60" s="168">
        <f t="shared" si="9"/>
      </c>
      <c r="L60" s="162">
        <f t="shared" si="1"/>
        <v>0</v>
      </c>
      <c r="M60" s="162">
        <f t="shared" si="10"/>
      </c>
      <c r="N60" s="162">
        <f t="shared" si="2"/>
      </c>
      <c r="O60" s="165">
        <f t="shared" si="3"/>
      </c>
      <c r="P60" s="165">
        <f t="shared" si="15"/>
      </c>
      <c r="Q60" s="165">
        <f t="shared" si="11"/>
        <v>0</v>
      </c>
      <c r="R60" s="166">
        <f t="shared" si="12"/>
      </c>
      <c r="S60" s="166"/>
    </row>
    <row r="61" spans="2:19" ht="13.5">
      <c r="B61" s="88">
        <f t="shared" si="13"/>
      </c>
      <c r="C61" s="161"/>
      <c r="D61" s="91"/>
      <c r="E61" s="162">
        <f t="shared" si="14"/>
      </c>
      <c r="F61" s="163">
        <f t="shared" si="6"/>
      </c>
      <c r="G61" s="163"/>
      <c r="H61" s="167">
        <f t="shared" si="0"/>
      </c>
      <c r="I61" s="164">
        <f t="shared" si="7"/>
      </c>
      <c r="J61" s="164">
        <f t="shared" si="8"/>
      </c>
      <c r="K61" s="168">
        <f t="shared" si="9"/>
      </c>
      <c r="L61" s="162">
        <f t="shared" si="1"/>
        <v>0</v>
      </c>
      <c r="M61" s="162">
        <f t="shared" si="10"/>
      </c>
      <c r="N61" s="162">
        <f t="shared" si="2"/>
      </c>
      <c r="O61" s="165">
        <f t="shared" si="3"/>
      </c>
      <c r="P61" s="165">
        <f t="shared" si="15"/>
      </c>
      <c r="Q61" s="165">
        <f t="shared" si="11"/>
        <v>0</v>
      </c>
      <c r="R61" s="166">
        <f t="shared" si="12"/>
      </c>
      <c r="S61" s="166"/>
    </row>
    <row r="62" spans="2:19" ht="13.5">
      <c r="B62" s="88">
        <f t="shared" si="13"/>
      </c>
      <c r="C62" s="161"/>
      <c r="D62" s="91"/>
      <c r="E62" s="162">
        <f t="shared" si="14"/>
      </c>
      <c r="F62" s="163">
        <f t="shared" si="6"/>
      </c>
      <c r="G62" s="163"/>
      <c r="H62" s="167">
        <f t="shared" si="0"/>
      </c>
      <c r="I62" s="164">
        <f t="shared" si="7"/>
      </c>
      <c r="J62" s="164">
        <f t="shared" si="8"/>
      </c>
      <c r="K62" s="168">
        <f t="shared" si="9"/>
      </c>
      <c r="L62" s="162">
        <f t="shared" si="1"/>
        <v>0</v>
      </c>
      <c r="M62" s="162">
        <f t="shared" si="10"/>
      </c>
      <c r="N62" s="162">
        <f t="shared" si="2"/>
      </c>
      <c r="O62" s="165">
        <f t="shared" si="3"/>
      </c>
      <c r="P62" s="165">
        <f t="shared" si="15"/>
      </c>
      <c r="Q62" s="165">
        <f t="shared" si="11"/>
        <v>0</v>
      </c>
      <c r="R62" s="166">
        <f t="shared" si="12"/>
      </c>
      <c r="S62" s="166"/>
    </row>
    <row r="63" spans="2:19" ht="13.5">
      <c r="B63" s="88">
        <f t="shared" si="13"/>
      </c>
      <c r="C63" s="161"/>
      <c r="D63" s="91"/>
      <c r="E63" s="162">
        <f t="shared" si="14"/>
      </c>
      <c r="F63" s="163">
        <f t="shared" si="6"/>
      </c>
      <c r="G63" s="163"/>
      <c r="H63" s="167">
        <f t="shared" si="0"/>
      </c>
      <c r="I63" s="164">
        <f t="shared" si="7"/>
      </c>
      <c r="J63" s="164">
        <f t="shared" si="8"/>
      </c>
      <c r="K63" s="168">
        <f t="shared" si="9"/>
      </c>
      <c r="L63" s="162">
        <f t="shared" si="1"/>
        <v>0</v>
      </c>
      <c r="M63" s="162">
        <f t="shared" si="10"/>
      </c>
      <c r="N63" s="162">
        <f t="shared" si="2"/>
      </c>
      <c r="O63" s="165">
        <f t="shared" si="3"/>
      </c>
      <c r="P63" s="165">
        <f t="shared" si="15"/>
      </c>
      <c r="Q63" s="165">
        <f t="shared" si="11"/>
        <v>0</v>
      </c>
      <c r="R63" s="166">
        <f t="shared" si="12"/>
      </c>
      <c r="S63" s="166"/>
    </row>
    <row r="64" spans="2:19" ht="13.5">
      <c r="B64" s="88">
        <f t="shared" si="13"/>
      </c>
      <c r="C64" s="161"/>
      <c r="D64" s="91"/>
      <c r="E64" s="162">
        <f t="shared" si="14"/>
      </c>
      <c r="F64" s="163">
        <f t="shared" si="6"/>
      </c>
      <c r="G64" s="163"/>
      <c r="H64" s="167">
        <f t="shared" si="0"/>
      </c>
      <c r="I64" s="164">
        <f t="shared" si="7"/>
      </c>
      <c r="J64" s="164">
        <f t="shared" si="8"/>
      </c>
      <c r="K64" s="168">
        <f t="shared" si="9"/>
      </c>
      <c r="L64" s="162">
        <f t="shared" si="1"/>
        <v>0</v>
      </c>
      <c r="M64" s="162">
        <f t="shared" si="10"/>
      </c>
      <c r="N64" s="162">
        <f t="shared" si="2"/>
      </c>
      <c r="O64" s="165">
        <f t="shared" si="3"/>
      </c>
      <c r="P64" s="165">
        <f t="shared" si="15"/>
      </c>
      <c r="Q64" s="165">
        <f t="shared" si="11"/>
        <v>0</v>
      </c>
      <c r="R64" s="166">
        <f t="shared" si="12"/>
      </c>
      <c r="S64" s="166"/>
    </row>
    <row r="65" spans="2:19" ht="13.5">
      <c r="B65" s="88">
        <f t="shared" si="13"/>
      </c>
      <c r="C65" s="161"/>
      <c r="D65" s="91"/>
      <c r="E65" s="162">
        <f t="shared" si="14"/>
      </c>
      <c r="F65" s="163">
        <f t="shared" si="6"/>
      </c>
      <c r="G65" s="163"/>
      <c r="H65" s="167">
        <f t="shared" si="0"/>
      </c>
      <c r="I65" s="164">
        <f t="shared" si="7"/>
      </c>
      <c r="J65" s="164">
        <f t="shared" si="8"/>
      </c>
      <c r="K65" s="168">
        <f t="shared" si="9"/>
      </c>
      <c r="L65" s="162">
        <f t="shared" si="1"/>
        <v>0</v>
      </c>
      <c r="M65" s="162">
        <f t="shared" si="10"/>
      </c>
      <c r="N65" s="162">
        <f t="shared" si="2"/>
      </c>
      <c r="O65" s="165">
        <f t="shared" si="3"/>
      </c>
      <c r="P65" s="165">
        <f t="shared" si="15"/>
      </c>
      <c r="Q65" s="165">
        <f t="shared" si="11"/>
        <v>0</v>
      </c>
      <c r="R65" s="166">
        <f t="shared" si="12"/>
      </c>
      <c r="S65" s="166"/>
    </row>
    <row r="66" spans="2:19" ht="13.5">
      <c r="B66" s="88">
        <f t="shared" si="13"/>
      </c>
      <c r="C66" s="161"/>
      <c r="D66" s="91"/>
      <c r="E66" s="162">
        <f t="shared" si="14"/>
      </c>
      <c r="F66" s="163">
        <f t="shared" si="6"/>
      </c>
      <c r="G66" s="163"/>
      <c r="H66" s="167">
        <f t="shared" si="0"/>
      </c>
      <c r="I66" s="164">
        <f t="shared" si="7"/>
      </c>
      <c r="J66" s="164">
        <f t="shared" si="8"/>
      </c>
      <c r="K66" s="168">
        <f t="shared" si="9"/>
      </c>
      <c r="L66" s="162">
        <f t="shared" si="1"/>
        <v>0</v>
      </c>
      <c r="M66" s="162">
        <f t="shared" si="10"/>
      </c>
      <c r="N66" s="162">
        <f t="shared" si="2"/>
      </c>
      <c r="O66" s="165">
        <f t="shared" si="3"/>
      </c>
      <c r="P66" s="165">
        <f t="shared" si="15"/>
      </c>
      <c r="Q66" s="165">
        <f t="shared" si="11"/>
        <v>0</v>
      </c>
      <c r="R66" s="166">
        <f t="shared" si="12"/>
      </c>
      <c r="S66" s="166"/>
    </row>
    <row r="67" spans="2:19" ht="13.5">
      <c r="B67" s="88">
        <f t="shared" si="13"/>
      </c>
      <c r="C67" s="161"/>
      <c r="D67" s="91"/>
      <c r="E67" s="162">
        <f t="shared" si="14"/>
      </c>
      <c r="F67" s="163">
        <f t="shared" si="6"/>
      </c>
      <c r="G67" s="163"/>
      <c r="H67" s="167">
        <f t="shared" si="0"/>
      </c>
      <c r="I67" s="164">
        <f t="shared" si="7"/>
      </c>
      <c r="J67" s="164">
        <f t="shared" si="8"/>
      </c>
      <c r="K67" s="168">
        <f t="shared" si="9"/>
      </c>
      <c r="L67" s="162">
        <f t="shared" si="1"/>
        <v>0</v>
      </c>
      <c r="M67" s="162">
        <f t="shared" si="10"/>
      </c>
      <c r="N67" s="162">
        <f t="shared" si="2"/>
      </c>
      <c r="O67" s="165">
        <f t="shared" si="3"/>
      </c>
      <c r="P67" s="165">
        <f t="shared" si="15"/>
      </c>
      <c r="Q67" s="165">
        <f t="shared" si="11"/>
        <v>0</v>
      </c>
      <c r="R67" s="166">
        <f t="shared" si="12"/>
      </c>
      <c r="S67" s="166"/>
    </row>
    <row r="68" spans="2:19" ht="13.5">
      <c r="B68" s="88">
        <f t="shared" si="13"/>
      </c>
      <c r="C68" s="161"/>
      <c r="D68" s="91"/>
      <c r="E68" s="162">
        <f t="shared" si="14"/>
      </c>
      <c r="F68" s="163">
        <f t="shared" si="6"/>
      </c>
      <c r="G68" s="163"/>
      <c r="H68" s="167">
        <f t="shared" si="0"/>
      </c>
      <c r="I68" s="164">
        <f t="shared" si="7"/>
      </c>
      <c r="J68" s="164">
        <f t="shared" si="8"/>
      </c>
      <c r="K68" s="168">
        <f t="shared" si="9"/>
      </c>
      <c r="L68" s="162">
        <f t="shared" si="1"/>
        <v>0</v>
      </c>
      <c r="M68" s="162">
        <f t="shared" si="10"/>
      </c>
      <c r="N68" s="162">
        <f t="shared" si="2"/>
      </c>
      <c r="O68" s="165">
        <f t="shared" si="3"/>
      </c>
      <c r="P68" s="165">
        <f t="shared" si="15"/>
      </c>
      <c r="Q68" s="165">
        <f t="shared" si="11"/>
        <v>0</v>
      </c>
      <c r="R68" s="166">
        <f t="shared" si="12"/>
      </c>
      <c r="S68" s="166"/>
    </row>
    <row r="69" spans="2:19" ht="13.5">
      <c r="B69" s="88">
        <f t="shared" si="13"/>
      </c>
      <c r="C69" s="161"/>
      <c r="D69" s="91"/>
      <c r="E69" s="162">
        <f t="shared" si="14"/>
      </c>
      <c r="F69" s="163">
        <f t="shared" si="6"/>
      </c>
      <c r="G69" s="163"/>
      <c r="H69" s="167">
        <f t="shared" si="0"/>
      </c>
      <c r="I69" s="164">
        <f t="shared" si="7"/>
      </c>
      <c r="J69" s="164">
        <f t="shared" si="8"/>
      </c>
      <c r="K69" s="168">
        <f t="shared" si="9"/>
      </c>
      <c r="L69" s="162">
        <f t="shared" si="1"/>
        <v>0</v>
      </c>
      <c r="M69" s="162">
        <f t="shared" si="10"/>
      </c>
      <c r="N69" s="162">
        <f t="shared" si="2"/>
      </c>
      <c r="O69" s="165">
        <f t="shared" si="3"/>
      </c>
      <c r="P69" s="165">
        <f t="shared" si="15"/>
      </c>
      <c r="Q69" s="165">
        <f t="shared" si="11"/>
        <v>0</v>
      </c>
      <c r="R69" s="166">
        <f t="shared" si="12"/>
      </c>
      <c r="S69" s="166"/>
    </row>
    <row r="70" spans="2:19" ht="13.5">
      <c r="B70" s="88">
        <f t="shared" si="13"/>
      </c>
      <c r="C70" s="161"/>
      <c r="D70" s="91"/>
      <c r="E70" s="162">
        <f t="shared" si="14"/>
      </c>
      <c r="F70" s="163">
        <f t="shared" si="6"/>
      </c>
      <c r="G70" s="163"/>
      <c r="H70" s="167">
        <f t="shared" si="0"/>
      </c>
      <c r="I70" s="164">
        <f t="shared" si="7"/>
      </c>
      <c r="J70" s="164">
        <f t="shared" si="8"/>
      </c>
      <c r="K70" s="168">
        <f t="shared" si="9"/>
      </c>
      <c r="L70" s="162">
        <f t="shared" si="1"/>
        <v>0</v>
      </c>
      <c r="M70" s="162">
        <f t="shared" si="10"/>
      </c>
      <c r="N70" s="162">
        <f t="shared" si="2"/>
      </c>
      <c r="O70" s="165">
        <f t="shared" si="3"/>
      </c>
      <c r="P70" s="165">
        <f t="shared" si="15"/>
      </c>
      <c r="Q70" s="165">
        <f t="shared" si="11"/>
        <v>0</v>
      </c>
      <c r="R70" s="166">
        <f t="shared" si="12"/>
      </c>
      <c r="S70" s="166"/>
    </row>
    <row r="71" spans="2:19" ht="13.5">
      <c r="B71" s="88">
        <f t="shared" si="13"/>
      </c>
      <c r="C71" s="161"/>
      <c r="D71" s="91"/>
      <c r="E71" s="162">
        <f t="shared" si="14"/>
      </c>
      <c r="F71" s="163">
        <f t="shared" si="6"/>
      </c>
      <c r="G71" s="163"/>
      <c r="H71" s="167">
        <f t="shared" si="0"/>
      </c>
      <c r="I71" s="164">
        <f t="shared" si="7"/>
      </c>
      <c r="J71" s="164">
        <f t="shared" si="8"/>
      </c>
      <c r="K71" s="168">
        <f t="shared" si="9"/>
      </c>
      <c r="L71" s="162">
        <f t="shared" si="1"/>
        <v>0</v>
      </c>
      <c r="M71" s="162">
        <f t="shared" si="10"/>
      </c>
      <c r="N71" s="162">
        <f t="shared" si="2"/>
      </c>
      <c r="O71" s="165">
        <f t="shared" si="3"/>
      </c>
      <c r="P71" s="165">
        <f t="shared" si="15"/>
      </c>
      <c r="Q71" s="165">
        <f t="shared" si="11"/>
        <v>0</v>
      </c>
      <c r="R71" s="166">
        <f t="shared" si="12"/>
      </c>
      <c r="S71" s="166"/>
    </row>
    <row r="72" spans="2:19" ht="13.5">
      <c r="B72" s="88">
        <f t="shared" si="13"/>
      </c>
      <c r="C72" s="161"/>
      <c r="D72" s="91"/>
      <c r="E72" s="162">
        <f t="shared" si="14"/>
      </c>
      <c r="F72" s="163">
        <f t="shared" si="6"/>
      </c>
      <c r="G72" s="163"/>
      <c r="H72" s="167">
        <f t="shared" si="0"/>
      </c>
      <c r="I72" s="164">
        <f t="shared" si="7"/>
      </c>
      <c r="J72" s="164">
        <f t="shared" si="8"/>
      </c>
      <c r="K72" s="168">
        <f t="shared" si="9"/>
      </c>
      <c r="L72" s="162">
        <f t="shared" si="1"/>
        <v>0</v>
      </c>
      <c r="M72" s="162">
        <f t="shared" si="10"/>
      </c>
      <c r="N72" s="162">
        <f t="shared" si="2"/>
      </c>
      <c r="O72" s="165">
        <f t="shared" si="3"/>
      </c>
      <c r="P72" s="165">
        <f t="shared" si="15"/>
      </c>
      <c r="Q72" s="165">
        <f t="shared" si="11"/>
        <v>0</v>
      </c>
      <c r="R72" s="166">
        <f t="shared" si="12"/>
      </c>
      <c r="S72" s="166"/>
    </row>
    <row r="73" spans="2:19" ht="13.5">
      <c r="B73" s="88">
        <f t="shared" si="13"/>
      </c>
      <c r="C73" s="161"/>
      <c r="D73" s="91"/>
      <c r="E73" s="162">
        <f t="shared" si="14"/>
      </c>
      <c r="F73" s="163">
        <f t="shared" si="6"/>
      </c>
      <c r="G73" s="163"/>
      <c r="H73" s="167">
        <f t="shared" si="0"/>
      </c>
      <c r="I73" s="164">
        <f t="shared" si="7"/>
      </c>
      <c r="J73" s="164">
        <f t="shared" si="8"/>
      </c>
      <c r="K73" s="168">
        <f t="shared" si="9"/>
      </c>
      <c r="L73" s="162">
        <f t="shared" si="1"/>
        <v>0</v>
      </c>
      <c r="M73" s="162">
        <f t="shared" si="10"/>
      </c>
      <c r="N73" s="162">
        <f t="shared" si="2"/>
      </c>
      <c r="O73" s="165">
        <f t="shared" si="3"/>
      </c>
      <c r="P73" s="165">
        <f t="shared" si="15"/>
      </c>
      <c r="Q73" s="165">
        <f t="shared" si="11"/>
        <v>0</v>
      </c>
      <c r="R73" s="166">
        <f t="shared" si="12"/>
      </c>
      <c r="S73" s="166"/>
    </row>
    <row r="74" spans="2:19" ht="13.5">
      <c r="B74" s="88">
        <f t="shared" si="13"/>
      </c>
      <c r="C74" s="161"/>
      <c r="D74" s="91"/>
      <c r="E74" s="162">
        <f t="shared" si="14"/>
      </c>
      <c r="F74" s="163">
        <f t="shared" si="6"/>
      </c>
      <c r="G74" s="163"/>
      <c r="H74" s="167">
        <f t="shared" si="0"/>
      </c>
      <c r="I74" s="164">
        <f t="shared" si="7"/>
      </c>
      <c r="J74" s="164">
        <f t="shared" si="8"/>
      </c>
      <c r="K74" s="168">
        <f t="shared" si="9"/>
      </c>
      <c r="L74" s="162">
        <f t="shared" si="1"/>
        <v>0</v>
      </c>
      <c r="M74" s="162">
        <f t="shared" si="10"/>
      </c>
      <c r="N74" s="162">
        <f t="shared" si="2"/>
      </c>
      <c r="O74" s="165">
        <f t="shared" si="3"/>
      </c>
      <c r="P74" s="165">
        <f t="shared" si="15"/>
      </c>
      <c r="Q74" s="165">
        <f t="shared" si="11"/>
        <v>0</v>
      </c>
      <c r="R74" s="166">
        <f t="shared" si="12"/>
      </c>
      <c r="S74" s="166"/>
    </row>
    <row r="75" spans="2:19" ht="13.5">
      <c r="B75" s="88">
        <f t="shared" si="13"/>
      </c>
      <c r="C75" s="161"/>
      <c r="D75" s="91"/>
      <c r="E75" s="162">
        <f t="shared" si="14"/>
      </c>
      <c r="F75" s="163">
        <f t="shared" si="6"/>
      </c>
      <c r="G75" s="163"/>
      <c r="H75" s="167">
        <f t="shared" si="0"/>
      </c>
      <c r="I75" s="164">
        <f t="shared" si="7"/>
      </c>
      <c r="J75" s="164">
        <f t="shared" si="8"/>
      </c>
      <c r="K75" s="168">
        <f t="shared" si="9"/>
      </c>
      <c r="L75" s="162">
        <f t="shared" si="1"/>
        <v>0</v>
      </c>
      <c r="M75" s="162">
        <f t="shared" si="10"/>
      </c>
      <c r="N75" s="162">
        <f t="shared" si="2"/>
      </c>
      <c r="O75" s="165">
        <f t="shared" si="3"/>
      </c>
      <c r="P75" s="165">
        <f t="shared" si="15"/>
      </c>
      <c r="Q75" s="165">
        <f t="shared" si="11"/>
        <v>0</v>
      </c>
      <c r="R75" s="166">
        <f t="shared" si="12"/>
      </c>
      <c r="S75" s="166"/>
    </row>
    <row r="76" spans="2:19" ht="13.5">
      <c r="B76" s="88">
        <f t="shared" si="13"/>
      </c>
      <c r="C76" s="161"/>
      <c r="D76" s="91"/>
      <c r="E76" s="162">
        <f t="shared" si="14"/>
      </c>
      <c r="F76" s="163">
        <f t="shared" si="6"/>
      </c>
      <c r="G76" s="163"/>
      <c r="H76" s="167">
        <f t="shared" si="0"/>
      </c>
      <c r="I76" s="164">
        <f t="shared" si="7"/>
      </c>
      <c r="J76" s="164">
        <f t="shared" si="8"/>
      </c>
      <c r="K76" s="168">
        <f t="shared" si="9"/>
      </c>
      <c r="L76" s="162">
        <f t="shared" si="1"/>
        <v>0</v>
      </c>
      <c r="M76" s="162">
        <f t="shared" si="10"/>
      </c>
      <c r="N76" s="162">
        <f t="shared" si="2"/>
      </c>
      <c r="O76" s="165">
        <f t="shared" si="3"/>
      </c>
      <c r="P76" s="165">
        <f t="shared" si="15"/>
      </c>
      <c r="Q76" s="165">
        <f t="shared" si="11"/>
        <v>0</v>
      </c>
      <c r="R76" s="166">
        <f t="shared" si="12"/>
      </c>
      <c r="S76" s="166"/>
    </row>
    <row r="77" spans="2:19" ht="13.5">
      <c r="B77" s="88">
        <f t="shared" si="13"/>
      </c>
      <c r="C77" s="161"/>
      <c r="D77" s="91"/>
      <c r="E77" s="162">
        <f t="shared" si="14"/>
      </c>
      <c r="F77" s="163">
        <f t="shared" si="6"/>
      </c>
      <c r="G77" s="163"/>
      <c r="H77" s="167">
        <f t="shared" si="0"/>
      </c>
      <c r="I77" s="164">
        <f t="shared" si="7"/>
      </c>
      <c r="J77" s="164">
        <f t="shared" si="8"/>
      </c>
      <c r="K77" s="168">
        <f t="shared" si="9"/>
      </c>
      <c r="L77" s="162">
        <f t="shared" si="1"/>
        <v>0</v>
      </c>
      <c r="M77" s="162">
        <f t="shared" si="10"/>
      </c>
      <c r="N77" s="162">
        <f t="shared" si="2"/>
      </c>
      <c r="O77" s="165">
        <f t="shared" si="3"/>
      </c>
      <c r="P77" s="165">
        <f t="shared" si="15"/>
      </c>
      <c r="Q77" s="165">
        <f t="shared" si="11"/>
        <v>0</v>
      </c>
      <c r="R77" s="166">
        <f t="shared" si="12"/>
      </c>
      <c r="S77" s="166"/>
    </row>
    <row r="78" spans="2:19" ht="13.5">
      <c r="B78" s="88">
        <f t="shared" si="13"/>
      </c>
      <c r="C78" s="161"/>
      <c r="D78" s="91"/>
      <c r="E78" s="162">
        <f t="shared" si="14"/>
      </c>
      <c r="F78" s="163">
        <f t="shared" si="6"/>
      </c>
      <c r="G78" s="163"/>
      <c r="H78" s="167">
        <f t="shared" si="0"/>
      </c>
      <c r="I78" s="164">
        <f t="shared" si="7"/>
      </c>
      <c r="J78" s="164">
        <f t="shared" si="8"/>
      </c>
      <c r="K78" s="168">
        <f t="shared" si="9"/>
      </c>
      <c r="L78" s="162">
        <f t="shared" si="1"/>
        <v>0</v>
      </c>
      <c r="M78" s="162">
        <f t="shared" si="10"/>
      </c>
      <c r="N78" s="162">
        <f t="shared" si="2"/>
      </c>
      <c r="O78" s="165">
        <f t="shared" si="3"/>
      </c>
      <c r="P78" s="165">
        <f t="shared" si="15"/>
      </c>
      <c r="Q78" s="165">
        <f t="shared" si="11"/>
        <v>0</v>
      </c>
      <c r="R78" s="166">
        <f t="shared" si="12"/>
      </c>
      <c r="S78" s="166"/>
    </row>
    <row r="79" spans="2:19" ht="13.5">
      <c r="B79" s="88">
        <f t="shared" si="13"/>
      </c>
      <c r="C79" s="161"/>
      <c r="D79" s="91"/>
      <c r="E79" s="162">
        <f t="shared" si="14"/>
      </c>
      <c r="F79" s="163">
        <f t="shared" si="6"/>
      </c>
      <c r="G79" s="163"/>
      <c r="H79" s="167">
        <f t="shared" si="0"/>
      </c>
      <c r="I79" s="164">
        <f t="shared" si="7"/>
      </c>
      <c r="J79" s="164">
        <f t="shared" si="8"/>
      </c>
      <c r="K79" s="168">
        <f t="shared" si="9"/>
      </c>
      <c r="L79" s="162">
        <f t="shared" si="1"/>
        <v>0</v>
      </c>
      <c r="M79" s="162">
        <f t="shared" si="10"/>
      </c>
      <c r="N79" s="162">
        <f t="shared" si="2"/>
      </c>
      <c r="O79" s="165">
        <f t="shared" si="3"/>
      </c>
      <c r="P79" s="165">
        <f t="shared" si="15"/>
      </c>
      <c r="Q79" s="165">
        <f t="shared" si="11"/>
        <v>0</v>
      </c>
      <c r="R79" s="166">
        <f t="shared" si="12"/>
      </c>
      <c r="S79" s="166"/>
    </row>
    <row r="80" spans="2:19" ht="13.5">
      <c r="B80" s="88">
        <f t="shared" si="13"/>
      </c>
      <c r="C80" s="161"/>
      <c r="D80" s="91"/>
      <c r="E80" s="162">
        <f t="shared" si="14"/>
      </c>
      <c r="F80" s="163">
        <f t="shared" si="6"/>
      </c>
      <c r="G80" s="163"/>
      <c r="H80" s="167">
        <f t="shared" si="0"/>
      </c>
      <c r="I80" s="164">
        <f t="shared" si="7"/>
      </c>
      <c r="J80" s="164">
        <f t="shared" si="8"/>
      </c>
      <c r="K80" s="168">
        <f t="shared" si="9"/>
      </c>
      <c r="L80" s="162">
        <f t="shared" si="1"/>
        <v>0</v>
      </c>
      <c r="M80" s="162">
        <f t="shared" si="10"/>
      </c>
      <c r="N80" s="162">
        <f t="shared" si="2"/>
      </c>
      <c r="O80" s="165">
        <f t="shared" si="3"/>
      </c>
      <c r="P80" s="165">
        <f t="shared" si="15"/>
      </c>
      <c r="Q80" s="165">
        <f t="shared" si="11"/>
        <v>0</v>
      </c>
      <c r="R80" s="166">
        <f t="shared" si="12"/>
      </c>
      <c r="S80" s="166"/>
    </row>
    <row r="81" spans="2:19" ht="13.5">
      <c r="B81" s="88">
        <f t="shared" si="13"/>
      </c>
      <c r="C81" s="161"/>
      <c r="D81" s="91"/>
      <c r="E81" s="162">
        <f t="shared" si="14"/>
      </c>
      <c r="F81" s="163">
        <f t="shared" si="6"/>
      </c>
      <c r="G81" s="163"/>
      <c r="H81" s="167">
        <f aca="true" t="shared" si="16" ref="H81:H138">IF(F81="","",F81-F80)</f>
      </c>
      <c r="I81" s="164">
        <f t="shared" si="7"/>
      </c>
      <c r="J81" s="164">
        <f t="shared" si="8"/>
      </c>
      <c r="K81" s="168">
        <f t="shared" si="9"/>
      </c>
      <c r="L81" s="162">
        <f aca="true" t="shared" si="17" ref="L81:L138">IF(C81&gt;F81,C81-F81,0)</f>
        <v>0</v>
      </c>
      <c r="M81" s="162">
        <f t="shared" si="10"/>
      </c>
      <c r="N81" s="162">
        <f aca="true" t="shared" si="18" ref="N81:N138">IF(C81="","",E81-L81)</f>
      </c>
      <c r="O81" s="165">
        <f aca="true" t="shared" si="19" ref="O81:O138">IF(C81="","",INT(R80*I81*(E81-L81)/365)-Q80)</f>
      </c>
      <c r="P81" s="165">
        <f t="shared" si="15"/>
      </c>
      <c r="Q81" s="165">
        <f t="shared" si="11"/>
        <v>0</v>
      </c>
      <c r="R81" s="166">
        <f t="shared" si="12"/>
      </c>
      <c r="S81" s="166"/>
    </row>
    <row r="82" spans="2:19" ht="13.5">
      <c r="B82" s="88">
        <f t="shared" si="13"/>
      </c>
      <c r="C82" s="161"/>
      <c r="D82" s="91"/>
      <c r="E82" s="162">
        <f t="shared" si="14"/>
      </c>
      <c r="F82" s="163">
        <f aca="true" t="shared" si="20" ref="F82:F138">IF(C82="","",IF(R81=0,"",IF(F81="","",IF(R80+O80&lt;K81,"",DATE(YEAR(F81),MONTH(F81)+IF(P$6="末",2,1),DAY(IF(P$6="末",0,IF(P$6="",F$16,P$6))))))))</f>
      </c>
      <c r="G82" s="163"/>
      <c r="H82" s="167">
        <f t="shared" si="16"/>
      </c>
      <c r="I82" s="164">
        <f aca="true" t="shared" si="21" ref="I82:I102">IF(H82="","",I81)</f>
      </c>
      <c r="J82" s="164">
        <f aca="true" t="shared" si="22" ref="J82:J138">IF($H82="","",J81)</f>
      </c>
      <c r="K82" s="168">
        <f aca="true" t="shared" si="23" ref="K82:K138">IF(F82="","",IF(R81&lt;IF(OR(F82&lt;I$12,I$12=0),M$7,L$12),R81+O82,IF(OR(F82&lt;I$12,I$12=0),M$7,L$12)+IF(MONTH(F82)=P$10,R$10,IF(MONTH(F82)=P$11,R$11))))</f>
      </c>
      <c r="L82" s="162">
        <f t="shared" si="17"/>
        <v>0</v>
      </c>
      <c r="M82" s="162">
        <f aca="true" t="shared" si="24" ref="M82:M138">IF(C82="","",INT(R81*L82*J82/365))</f>
      </c>
      <c r="N82" s="162">
        <f t="shared" si="18"/>
      </c>
      <c r="O82" s="165">
        <f t="shared" si="19"/>
      </c>
      <c r="P82" s="165">
        <f t="shared" si="15"/>
      </c>
      <c r="Q82" s="165">
        <f aca="true" t="shared" si="25" ref="Q82:Q139">IF(P82&lt;0,P82,0)</f>
        <v>0</v>
      </c>
      <c r="R82" s="166">
        <f aca="true" t="shared" si="26" ref="R82:R138">IF(F82="","",IF(P82&gt;0,R81-P82,R81))</f>
      </c>
      <c r="S82" s="166"/>
    </row>
    <row r="83" spans="2:19" ht="13.5">
      <c r="B83" s="88">
        <f aca="true" t="shared" si="27" ref="B83:B138">IF(R82=0,"",IF(OR(F83="",F82=""),"",B82+1))</f>
      </c>
      <c r="C83" s="161"/>
      <c r="D83" s="91"/>
      <c r="E83" s="162">
        <f t="shared" si="14"/>
      </c>
      <c r="F83" s="163">
        <f t="shared" si="20"/>
      </c>
      <c r="G83" s="163"/>
      <c r="H83" s="167">
        <f t="shared" si="16"/>
      </c>
      <c r="I83" s="164">
        <f t="shared" si="21"/>
      </c>
      <c r="J83" s="164">
        <f t="shared" si="22"/>
      </c>
      <c r="K83" s="168">
        <f t="shared" si="23"/>
      </c>
      <c r="L83" s="162">
        <f t="shared" si="17"/>
        <v>0</v>
      </c>
      <c r="M83" s="162">
        <f t="shared" si="24"/>
      </c>
      <c r="N83" s="162">
        <f t="shared" si="18"/>
      </c>
      <c r="O83" s="165">
        <f t="shared" si="19"/>
      </c>
      <c r="P83" s="165">
        <f t="shared" si="15"/>
      </c>
      <c r="Q83" s="165">
        <f t="shared" si="25"/>
        <v>0</v>
      </c>
      <c r="R83" s="166">
        <f t="shared" si="26"/>
      </c>
      <c r="S83" s="166"/>
    </row>
    <row r="84" spans="2:19" ht="13.5">
      <c r="B84" s="88">
        <f t="shared" si="27"/>
      </c>
      <c r="C84" s="161"/>
      <c r="D84" s="91"/>
      <c r="E84" s="162">
        <f t="shared" si="14"/>
      </c>
      <c r="F84" s="163">
        <f t="shared" si="20"/>
      </c>
      <c r="G84" s="163"/>
      <c r="H84" s="167">
        <f t="shared" si="16"/>
      </c>
      <c r="I84" s="164">
        <f t="shared" si="21"/>
      </c>
      <c r="J84" s="164">
        <f t="shared" si="22"/>
      </c>
      <c r="K84" s="168">
        <f t="shared" si="23"/>
      </c>
      <c r="L84" s="162">
        <f t="shared" si="17"/>
        <v>0</v>
      </c>
      <c r="M84" s="162">
        <f t="shared" si="24"/>
      </c>
      <c r="N84" s="162">
        <f t="shared" si="18"/>
      </c>
      <c r="O84" s="165">
        <f t="shared" si="19"/>
      </c>
      <c r="P84" s="165">
        <f t="shared" si="15"/>
      </c>
      <c r="Q84" s="165">
        <f t="shared" si="25"/>
        <v>0</v>
      </c>
      <c r="R84" s="166">
        <f t="shared" si="26"/>
      </c>
      <c r="S84" s="166"/>
    </row>
    <row r="85" spans="2:19" ht="13.5">
      <c r="B85" s="88">
        <f t="shared" si="27"/>
      </c>
      <c r="C85" s="161"/>
      <c r="D85" s="91"/>
      <c r="E85" s="162">
        <f t="shared" si="14"/>
      </c>
      <c r="F85" s="163">
        <f t="shared" si="20"/>
      </c>
      <c r="G85" s="163"/>
      <c r="H85" s="167">
        <f t="shared" si="16"/>
      </c>
      <c r="I85" s="164">
        <f t="shared" si="21"/>
      </c>
      <c r="J85" s="164">
        <f t="shared" si="22"/>
      </c>
      <c r="K85" s="168">
        <f t="shared" si="23"/>
      </c>
      <c r="L85" s="162">
        <f t="shared" si="17"/>
        <v>0</v>
      </c>
      <c r="M85" s="162">
        <f t="shared" si="24"/>
      </c>
      <c r="N85" s="162">
        <f t="shared" si="18"/>
      </c>
      <c r="O85" s="165">
        <f t="shared" si="19"/>
      </c>
      <c r="P85" s="165">
        <f t="shared" si="15"/>
      </c>
      <c r="Q85" s="165">
        <f t="shared" si="25"/>
        <v>0</v>
      </c>
      <c r="R85" s="166">
        <f t="shared" si="26"/>
      </c>
      <c r="S85" s="166"/>
    </row>
    <row r="86" spans="2:19" ht="13.5">
      <c r="B86" s="88">
        <f t="shared" si="27"/>
      </c>
      <c r="C86" s="161"/>
      <c r="D86" s="91"/>
      <c r="E86" s="162">
        <f t="shared" si="14"/>
      </c>
      <c r="F86" s="163">
        <f t="shared" si="20"/>
      </c>
      <c r="G86" s="163"/>
      <c r="H86" s="167">
        <f t="shared" si="16"/>
      </c>
      <c r="I86" s="164">
        <f t="shared" si="21"/>
      </c>
      <c r="J86" s="164">
        <f t="shared" si="22"/>
      </c>
      <c r="K86" s="168">
        <f t="shared" si="23"/>
      </c>
      <c r="L86" s="162">
        <f t="shared" si="17"/>
        <v>0</v>
      </c>
      <c r="M86" s="162">
        <f t="shared" si="24"/>
      </c>
      <c r="N86" s="162">
        <f t="shared" si="18"/>
      </c>
      <c r="O86" s="165">
        <f t="shared" si="19"/>
      </c>
      <c r="P86" s="165">
        <f t="shared" si="15"/>
      </c>
      <c r="Q86" s="165">
        <f t="shared" si="25"/>
        <v>0</v>
      </c>
      <c r="R86" s="166">
        <f t="shared" si="26"/>
      </c>
      <c r="S86" s="166"/>
    </row>
    <row r="87" spans="2:19" ht="13.5">
      <c r="B87" s="88">
        <f t="shared" si="27"/>
      </c>
      <c r="C87" s="161"/>
      <c r="D87" s="91"/>
      <c r="E87" s="162">
        <f t="shared" si="14"/>
      </c>
      <c r="F87" s="163">
        <f t="shared" si="20"/>
      </c>
      <c r="G87" s="163"/>
      <c r="H87" s="167">
        <f t="shared" si="16"/>
      </c>
      <c r="I87" s="164">
        <f t="shared" si="21"/>
      </c>
      <c r="J87" s="164">
        <f t="shared" si="22"/>
      </c>
      <c r="K87" s="168">
        <f t="shared" si="23"/>
      </c>
      <c r="L87" s="162">
        <f t="shared" si="17"/>
        <v>0</v>
      </c>
      <c r="M87" s="162">
        <f t="shared" si="24"/>
      </c>
      <c r="N87" s="162">
        <f t="shared" si="18"/>
      </c>
      <c r="O87" s="165">
        <f t="shared" si="19"/>
      </c>
      <c r="P87" s="165">
        <f t="shared" si="15"/>
      </c>
      <c r="Q87" s="165">
        <f t="shared" si="25"/>
        <v>0</v>
      </c>
      <c r="R87" s="166">
        <f t="shared" si="26"/>
      </c>
      <c r="S87" s="166"/>
    </row>
    <row r="88" spans="2:19" ht="13.5">
      <c r="B88" s="88">
        <f t="shared" si="27"/>
      </c>
      <c r="C88" s="161"/>
      <c r="D88" s="91"/>
      <c r="E88" s="162">
        <f t="shared" si="14"/>
      </c>
      <c r="F88" s="163">
        <f t="shared" si="20"/>
      </c>
      <c r="G88" s="163"/>
      <c r="H88" s="167">
        <f t="shared" si="16"/>
      </c>
      <c r="I88" s="164">
        <f t="shared" si="21"/>
      </c>
      <c r="J88" s="164">
        <f t="shared" si="22"/>
      </c>
      <c r="K88" s="168">
        <f t="shared" si="23"/>
      </c>
      <c r="L88" s="162">
        <f t="shared" si="17"/>
        <v>0</v>
      </c>
      <c r="M88" s="162">
        <f t="shared" si="24"/>
      </c>
      <c r="N88" s="162">
        <f t="shared" si="18"/>
      </c>
      <c r="O88" s="165">
        <f t="shared" si="19"/>
      </c>
      <c r="P88" s="165">
        <f t="shared" si="15"/>
      </c>
      <c r="Q88" s="165">
        <f t="shared" si="25"/>
        <v>0</v>
      </c>
      <c r="R88" s="166">
        <f t="shared" si="26"/>
      </c>
      <c r="S88" s="166"/>
    </row>
    <row r="89" spans="2:19" ht="13.5">
      <c r="B89" s="88">
        <f t="shared" si="27"/>
      </c>
      <c r="C89" s="161"/>
      <c r="D89" s="91"/>
      <c r="E89" s="162">
        <f t="shared" si="14"/>
      </c>
      <c r="F89" s="163">
        <f t="shared" si="20"/>
      </c>
      <c r="G89" s="163"/>
      <c r="H89" s="167">
        <f t="shared" si="16"/>
      </c>
      <c r="I89" s="164">
        <f t="shared" si="21"/>
      </c>
      <c r="J89" s="164">
        <f t="shared" si="22"/>
      </c>
      <c r="K89" s="168">
        <f t="shared" si="23"/>
      </c>
      <c r="L89" s="162">
        <f t="shared" si="17"/>
        <v>0</v>
      </c>
      <c r="M89" s="162">
        <f t="shared" si="24"/>
      </c>
      <c r="N89" s="162">
        <f t="shared" si="18"/>
      </c>
      <c r="O89" s="165">
        <f t="shared" si="19"/>
      </c>
      <c r="P89" s="165">
        <f t="shared" si="15"/>
      </c>
      <c r="Q89" s="165">
        <f t="shared" si="25"/>
        <v>0</v>
      </c>
      <c r="R89" s="166">
        <f t="shared" si="26"/>
      </c>
      <c r="S89" s="166"/>
    </row>
    <row r="90" spans="2:19" ht="13.5">
      <c r="B90" s="88">
        <f t="shared" si="27"/>
      </c>
      <c r="C90" s="161"/>
      <c r="D90" s="91"/>
      <c r="E90" s="162">
        <f t="shared" si="14"/>
      </c>
      <c r="F90" s="163">
        <f t="shared" si="20"/>
      </c>
      <c r="G90" s="163"/>
      <c r="H90" s="167">
        <f t="shared" si="16"/>
      </c>
      <c r="I90" s="164">
        <f t="shared" si="21"/>
      </c>
      <c r="J90" s="164">
        <f t="shared" si="22"/>
      </c>
      <c r="K90" s="168">
        <f t="shared" si="23"/>
      </c>
      <c r="L90" s="162">
        <f t="shared" si="17"/>
        <v>0</v>
      </c>
      <c r="M90" s="162">
        <f t="shared" si="24"/>
      </c>
      <c r="N90" s="162">
        <f t="shared" si="18"/>
      </c>
      <c r="O90" s="165">
        <f t="shared" si="19"/>
      </c>
      <c r="P90" s="165">
        <f t="shared" si="15"/>
      </c>
      <c r="Q90" s="165">
        <f t="shared" si="25"/>
        <v>0</v>
      </c>
      <c r="R90" s="166">
        <f t="shared" si="26"/>
      </c>
      <c r="S90" s="166"/>
    </row>
    <row r="91" spans="2:19" ht="13.5">
      <c r="B91" s="88">
        <f t="shared" si="27"/>
      </c>
      <c r="C91" s="161"/>
      <c r="D91" s="91"/>
      <c r="E91" s="162">
        <f t="shared" si="14"/>
      </c>
      <c r="F91" s="163">
        <f t="shared" si="20"/>
      </c>
      <c r="G91" s="163"/>
      <c r="H91" s="167">
        <f t="shared" si="16"/>
      </c>
      <c r="I91" s="164">
        <f t="shared" si="21"/>
      </c>
      <c r="J91" s="164">
        <f t="shared" si="22"/>
      </c>
      <c r="K91" s="168">
        <f t="shared" si="23"/>
      </c>
      <c r="L91" s="162">
        <f t="shared" si="17"/>
        <v>0</v>
      </c>
      <c r="M91" s="162">
        <f t="shared" si="24"/>
      </c>
      <c r="N91" s="162">
        <f t="shared" si="18"/>
      </c>
      <c r="O91" s="165">
        <f t="shared" si="19"/>
      </c>
      <c r="P91" s="165">
        <f t="shared" si="15"/>
      </c>
      <c r="Q91" s="165">
        <f t="shared" si="25"/>
        <v>0</v>
      </c>
      <c r="R91" s="166">
        <f t="shared" si="26"/>
      </c>
      <c r="S91" s="166"/>
    </row>
    <row r="92" spans="2:19" ht="13.5">
      <c r="B92" s="88">
        <f t="shared" si="27"/>
      </c>
      <c r="C92" s="161"/>
      <c r="D92" s="91"/>
      <c r="E92" s="162">
        <f t="shared" si="14"/>
      </c>
      <c r="F92" s="163">
        <f t="shared" si="20"/>
      </c>
      <c r="G92" s="163"/>
      <c r="H92" s="167">
        <f t="shared" si="16"/>
      </c>
      <c r="I92" s="164">
        <f t="shared" si="21"/>
      </c>
      <c r="J92" s="164">
        <f t="shared" si="22"/>
      </c>
      <c r="K92" s="168">
        <f t="shared" si="23"/>
      </c>
      <c r="L92" s="162">
        <f t="shared" si="17"/>
        <v>0</v>
      </c>
      <c r="M92" s="162">
        <f t="shared" si="24"/>
      </c>
      <c r="N92" s="162">
        <f t="shared" si="18"/>
      </c>
      <c r="O92" s="165">
        <f t="shared" si="19"/>
      </c>
      <c r="P92" s="165">
        <f t="shared" si="15"/>
      </c>
      <c r="Q92" s="165">
        <f t="shared" si="25"/>
        <v>0</v>
      </c>
      <c r="R92" s="166">
        <f t="shared" si="26"/>
      </c>
      <c r="S92" s="166"/>
    </row>
    <row r="93" spans="2:19" ht="13.5">
      <c r="B93" s="88">
        <f t="shared" si="27"/>
      </c>
      <c r="C93" s="161"/>
      <c r="D93" s="91"/>
      <c r="E93" s="162">
        <f t="shared" si="14"/>
      </c>
      <c r="F93" s="163">
        <f t="shared" si="20"/>
      </c>
      <c r="G93" s="163"/>
      <c r="H93" s="167">
        <f t="shared" si="16"/>
      </c>
      <c r="I93" s="164">
        <f t="shared" si="21"/>
      </c>
      <c r="J93" s="164">
        <f t="shared" si="22"/>
      </c>
      <c r="K93" s="168">
        <f t="shared" si="23"/>
      </c>
      <c r="L93" s="162">
        <f t="shared" si="17"/>
        <v>0</v>
      </c>
      <c r="M93" s="162">
        <f t="shared" si="24"/>
      </c>
      <c r="N93" s="162">
        <f t="shared" si="18"/>
      </c>
      <c r="O93" s="165">
        <f t="shared" si="19"/>
      </c>
      <c r="P93" s="165">
        <f t="shared" si="15"/>
      </c>
      <c r="Q93" s="165">
        <f t="shared" si="25"/>
        <v>0</v>
      </c>
      <c r="R93" s="166">
        <f t="shared" si="26"/>
      </c>
      <c r="S93" s="166"/>
    </row>
    <row r="94" spans="2:19" ht="13.5">
      <c r="B94" s="88">
        <f t="shared" si="27"/>
      </c>
      <c r="C94" s="161"/>
      <c r="D94" s="91"/>
      <c r="E94" s="162">
        <f t="shared" si="14"/>
      </c>
      <c r="F94" s="163">
        <f t="shared" si="20"/>
      </c>
      <c r="G94" s="163"/>
      <c r="H94" s="167">
        <f t="shared" si="16"/>
      </c>
      <c r="I94" s="164">
        <f t="shared" si="21"/>
      </c>
      <c r="J94" s="164">
        <f t="shared" si="22"/>
      </c>
      <c r="K94" s="168">
        <f t="shared" si="23"/>
      </c>
      <c r="L94" s="162">
        <f t="shared" si="17"/>
        <v>0</v>
      </c>
      <c r="M94" s="162">
        <f t="shared" si="24"/>
      </c>
      <c r="N94" s="162">
        <f t="shared" si="18"/>
      </c>
      <c r="O94" s="165">
        <f t="shared" si="19"/>
      </c>
      <c r="P94" s="165">
        <f t="shared" si="15"/>
      </c>
      <c r="Q94" s="165">
        <f t="shared" si="25"/>
        <v>0</v>
      </c>
      <c r="R94" s="166">
        <f t="shared" si="26"/>
      </c>
      <c r="S94" s="166"/>
    </row>
    <row r="95" spans="2:19" ht="13.5">
      <c r="B95" s="88">
        <f t="shared" si="27"/>
      </c>
      <c r="C95" s="161"/>
      <c r="D95" s="91"/>
      <c r="E95" s="162">
        <f t="shared" si="14"/>
      </c>
      <c r="F95" s="163">
        <f t="shared" si="20"/>
      </c>
      <c r="G95" s="163"/>
      <c r="H95" s="167">
        <f t="shared" si="16"/>
      </c>
      <c r="I95" s="164">
        <f t="shared" si="21"/>
      </c>
      <c r="J95" s="164">
        <f t="shared" si="22"/>
      </c>
      <c r="K95" s="168">
        <f t="shared" si="23"/>
      </c>
      <c r="L95" s="162">
        <f t="shared" si="17"/>
        <v>0</v>
      </c>
      <c r="M95" s="162">
        <f t="shared" si="24"/>
      </c>
      <c r="N95" s="162">
        <f t="shared" si="18"/>
      </c>
      <c r="O95" s="165">
        <f t="shared" si="19"/>
      </c>
      <c r="P95" s="165">
        <f t="shared" si="15"/>
      </c>
      <c r="Q95" s="165">
        <f t="shared" si="25"/>
        <v>0</v>
      </c>
      <c r="R95" s="166">
        <f t="shared" si="26"/>
      </c>
      <c r="S95" s="166"/>
    </row>
    <row r="96" spans="2:19" ht="13.5">
      <c r="B96" s="88">
        <f t="shared" si="27"/>
      </c>
      <c r="C96" s="161"/>
      <c r="D96" s="91"/>
      <c r="E96" s="162">
        <f t="shared" si="14"/>
      </c>
      <c r="F96" s="163">
        <f t="shared" si="20"/>
      </c>
      <c r="G96" s="163"/>
      <c r="H96" s="167">
        <f t="shared" si="16"/>
      </c>
      <c r="I96" s="164">
        <f t="shared" si="21"/>
      </c>
      <c r="J96" s="164">
        <f t="shared" si="22"/>
      </c>
      <c r="K96" s="168">
        <f t="shared" si="23"/>
      </c>
      <c r="L96" s="162">
        <f t="shared" si="17"/>
        <v>0</v>
      </c>
      <c r="M96" s="162">
        <f t="shared" si="24"/>
      </c>
      <c r="N96" s="162">
        <f t="shared" si="18"/>
      </c>
      <c r="O96" s="165">
        <f t="shared" si="19"/>
      </c>
      <c r="P96" s="165">
        <f t="shared" si="15"/>
      </c>
      <c r="Q96" s="165">
        <f t="shared" si="25"/>
        <v>0</v>
      </c>
      <c r="R96" s="166">
        <f t="shared" si="26"/>
      </c>
      <c r="S96" s="166"/>
    </row>
    <row r="97" spans="2:19" ht="13.5">
      <c r="B97" s="88">
        <f t="shared" si="27"/>
      </c>
      <c r="C97" s="161"/>
      <c r="D97" s="91"/>
      <c r="E97" s="162">
        <f t="shared" si="14"/>
      </c>
      <c r="F97" s="163">
        <f t="shared" si="20"/>
      </c>
      <c r="G97" s="163"/>
      <c r="H97" s="167">
        <f t="shared" si="16"/>
      </c>
      <c r="I97" s="164">
        <f t="shared" si="21"/>
      </c>
      <c r="J97" s="164">
        <f t="shared" si="22"/>
      </c>
      <c r="K97" s="168">
        <f t="shared" si="23"/>
      </c>
      <c r="L97" s="162">
        <f t="shared" si="17"/>
        <v>0</v>
      </c>
      <c r="M97" s="162">
        <f t="shared" si="24"/>
      </c>
      <c r="N97" s="162">
        <f t="shared" si="18"/>
      </c>
      <c r="O97" s="165">
        <f t="shared" si="19"/>
      </c>
      <c r="P97" s="165">
        <f t="shared" si="15"/>
      </c>
      <c r="Q97" s="165">
        <f t="shared" si="25"/>
        <v>0</v>
      </c>
      <c r="R97" s="166">
        <f t="shared" si="26"/>
      </c>
      <c r="S97" s="166"/>
    </row>
    <row r="98" spans="2:19" ht="13.5">
      <c r="B98" s="88">
        <f t="shared" si="27"/>
      </c>
      <c r="C98" s="161"/>
      <c r="D98" s="91"/>
      <c r="E98" s="162">
        <f t="shared" si="14"/>
      </c>
      <c r="F98" s="163">
        <f t="shared" si="20"/>
      </c>
      <c r="G98" s="163"/>
      <c r="H98" s="167">
        <f t="shared" si="16"/>
      </c>
      <c r="I98" s="164">
        <f t="shared" si="21"/>
      </c>
      <c r="J98" s="164">
        <f t="shared" si="22"/>
      </c>
      <c r="K98" s="168">
        <f t="shared" si="23"/>
      </c>
      <c r="L98" s="162">
        <f t="shared" si="17"/>
        <v>0</v>
      </c>
      <c r="M98" s="162">
        <f t="shared" si="24"/>
      </c>
      <c r="N98" s="162">
        <f t="shared" si="18"/>
      </c>
      <c r="O98" s="165">
        <f t="shared" si="19"/>
      </c>
      <c r="P98" s="165">
        <f t="shared" si="15"/>
      </c>
      <c r="Q98" s="165">
        <f t="shared" si="25"/>
        <v>0</v>
      </c>
      <c r="R98" s="166">
        <f t="shared" si="26"/>
      </c>
      <c r="S98" s="166"/>
    </row>
    <row r="99" spans="2:19" ht="13.5">
      <c r="B99" s="88">
        <f t="shared" si="27"/>
      </c>
      <c r="C99" s="161"/>
      <c r="D99" s="91"/>
      <c r="E99" s="162">
        <f t="shared" si="14"/>
      </c>
      <c r="F99" s="163">
        <f t="shared" si="20"/>
      </c>
      <c r="G99" s="163"/>
      <c r="H99" s="167">
        <f t="shared" si="16"/>
      </c>
      <c r="I99" s="164">
        <f t="shared" si="21"/>
      </c>
      <c r="J99" s="164">
        <f t="shared" si="22"/>
      </c>
      <c r="K99" s="168">
        <f t="shared" si="23"/>
      </c>
      <c r="L99" s="162">
        <f t="shared" si="17"/>
        <v>0</v>
      </c>
      <c r="M99" s="162">
        <f t="shared" si="24"/>
      </c>
      <c r="N99" s="162">
        <f t="shared" si="18"/>
      </c>
      <c r="O99" s="165">
        <f t="shared" si="19"/>
      </c>
      <c r="P99" s="165">
        <f t="shared" si="15"/>
      </c>
      <c r="Q99" s="165">
        <f t="shared" si="25"/>
        <v>0</v>
      </c>
      <c r="R99" s="166">
        <f t="shared" si="26"/>
      </c>
      <c r="S99" s="166"/>
    </row>
    <row r="100" spans="2:19" ht="13.5">
      <c r="B100" s="88">
        <f t="shared" si="27"/>
      </c>
      <c r="C100" s="161"/>
      <c r="D100" s="91"/>
      <c r="E100" s="162">
        <f t="shared" si="14"/>
      </c>
      <c r="F100" s="163">
        <f t="shared" si="20"/>
      </c>
      <c r="G100" s="163"/>
      <c r="H100" s="167">
        <f t="shared" si="16"/>
      </c>
      <c r="I100" s="164">
        <f t="shared" si="21"/>
      </c>
      <c r="J100" s="164">
        <f t="shared" si="22"/>
      </c>
      <c r="K100" s="168">
        <f t="shared" si="23"/>
      </c>
      <c r="L100" s="162">
        <f t="shared" si="17"/>
        <v>0</v>
      </c>
      <c r="M100" s="162">
        <f t="shared" si="24"/>
      </c>
      <c r="N100" s="162">
        <f t="shared" si="18"/>
      </c>
      <c r="O100" s="165">
        <f t="shared" si="19"/>
      </c>
      <c r="P100" s="165">
        <f t="shared" si="15"/>
      </c>
      <c r="Q100" s="165">
        <f t="shared" si="25"/>
        <v>0</v>
      </c>
      <c r="R100" s="166">
        <f t="shared" si="26"/>
      </c>
      <c r="S100" s="166"/>
    </row>
    <row r="101" spans="2:19" ht="13.5">
      <c r="B101" s="88">
        <f t="shared" si="27"/>
      </c>
      <c r="C101" s="161"/>
      <c r="D101" s="91"/>
      <c r="E101" s="162">
        <f t="shared" si="14"/>
      </c>
      <c r="F101" s="163">
        <f t="shared" si="20"/>
      </c>
      <c r="G101" s="163"/>
      <c r="H101" s="167">
        <f t="shared" si="16"/>
      </c>
      <c r="I101" s="164">
        <f t="shared" si="21"/>
      </c>
      <c r="J101" s="164">
        <f t="shared" si="22"/>
      </c>
      <c r="K101" s="168">
        <f t="shared" si="23"/>
      </c>
      <c r="L101" s="162">
        <f t="shared" si="17"/>
        <v>0</v>
      </c>
      <c r="M101" s="162">
        <f t="shared" si="24"/>
      </c>
      <c r="N101" s="162">
        <f t="shared" si="18"/>
      </c>
      <c r="O101" s="165">
        <f t="shared" si="19"/>
      </c>
      <c r="P101" s="165">
        <f t="shared" si="15"/>
      </c>
      <c r="Q101" s="165">
        <f t="shared" si="25"/>
        <v>0</v>
      </c>
      <c r="R101" s="166">
        <f t="shared" si="26"/>
      </c>
      <c r="S101" s="166"/>
    </row>
    <row r="102" spans="2:19" ht="13.5">
      <c r="B102" s="88">
        <f t="shared" si="27"/>
      </c>
      <c r="C102" s="161"/>
      <c r="D102" s="91"/>
      <c r="E102" s="162">
        <f t="shared" si="14"/>
      </c>
      <c r="F102" s="163">
        <f t="shared" si="20"/>
      </c>
      <c r="G102" s="163"/>
      <c r="H102" s="167">
        <f t="shared" si="16"/>
      </c>
      <c r="I102" s="164">
        <f t="shared" si="21"/>
      </c>
      <c r="J102" s="164">
        <f t="shared" si="22"/>
      </c>
      <c r="K102" s="168">
        <f t="shared" si="23"/>
      </c>
      <c r="L102" s="162">
        <f t="shared" si="17"/>
        <v>0</v>
      </c>
      <c r="M102" s="162">
        <f t="shared" si="24"/>
      </c>
      <c r="N102" s="162">
        <f t="shared" si="18"/>
      </c>
      <c r="O102" s="165">
        <f t="shared" si="19"/>
      </c>
      <c r="P102" s="165">
        <f t="shared" si="15"/>
      </c>
      <c r="Q102" s="165">
        <f t="shared" si="25"/>
        <v>0</v>
      </c>
      <c r="R102" s="166">
        <f t="shared" si="26"/>
      </c>
      <c r="S102" s="166"/>
    </row>
    <row r="103" spans="2:19" ht="15" customHeight="1">
      <c r="B103" s="88">
        <f t="shared" si="27"/>
      </c>
      <c r="C103" s="161"/>
      <c r="D103" s="91"/>
      <c r="E103" s="162">
        <f t="shared" si="14"/>
      </c>
      <c r="F103" s="163">
        <f t="shared" si="20"/>
      </c>
      <c r="G103" s="163"/>
      <c r="H103" s="167">
        <f t="shared" si="16"/>
      </c>
      <c r="I103" s="164">
        <f>IF(H103="","",I102)</f>
      </c>
      <c r="J103" s="164">
        <f t="shared" si="22"/>
      </c>
      <c r="K103" s="168">
        <f t="shared" si="23"/>
      </c>
      <c r="L103" s="162">
        <f t="shared" si="17"/>
        <v>0</v>
      </c>
      <c r="M103" s="162">
        <f t="shared" si="24"/>
      </c>
      <c r="N103" s="162">
        <f t="shared" si="18"/>
      </c>
      <c r="O103" s="165">
        <f t="shared" si="19"/>
      </c>
      <c r="P103" s="165">
        <f t="shared" si="15"/>
      </c>
      <c r="Q103" s="165">
        <f t="shared" si="25"/>
        <v>0</v>
      </c>
      <c r="R103" s="166">
        <f t="shared" si="26"/>
      </c>
      <c r="S103" s="166"/>
    </row>
    <row r="104" spans="2:19" ht="15" customHeight="1">
      <c r="B104" s="88">
        <f t="shared" si="27"/>
      </c>
      <c r="C104" s="161"/>
      <c r="D104" s="91"/>
      <c r="E104" s="162">
        <f t="shared" si="14"/>
      </c>
      <c r="F104" s="163">
        <f t="shared" si="20"/>
      </c>
      <c r="G104" s="163"/>
      <c r="H104" s="167">
        <f t="shared" si="16"/>
      </c>
      <c r="I104" s="164">
        <f>IF(H104="","",I103)</f>
      </c>
      <c r="J104" s="164">
        <f t="shared" si="22"/>
      </c>
      <c r="K104" s="168">
        <f t="shared" si="23"/>
      </c>
      <c r="L104" s="162">
        <f t="shared" si="17"/>
        <v>0</v>
      </c>
      <c r="M104" s="162">
        <f t="shared" si="24"/>
      </c>
      <c r="N104" s="162">
        <f t="shared" si="18"/>
      </c>
      <c r="O104" s="165">
        <f t="shared" si="19"/>
      </c>
      <c r="P104" s="165">
        <f t="shared" si="15"/>
      </c>
      <c r="Q104" s="165">
        <f t="shared" si="25"/>
        <v>0</v>
      </c>
      <c r="R104" s="166">
        <f t="shared" si="26"/>
      </c>
      <c r="S104" s="166"/>
    </row>
    <row r="105" spans="2:19" ht="15" customHeight="1">
      <c r="B105" s="88">
        <f t="shared" si="27"/>
      </c>
      <c r="C105" s="161"/>
      <c r="D105" s="91"/>
      <c r="E105" s="162">
        <f t="shared" si="14"/>
      </c>
      <c r="F105" s="163">
        <f t="shared" si="20"/>
      </c>
      <c r="G105" s="163"/>
      <c r="H105" s="167">
        <f t="shared" si="16"/>
      </c>
      <c r="I105" s="164">
        <f>IF(H105="","",I104)</f>
      </c>
      <c r="J105" s="164">
        <f t="shared" si="22"/>
      </c>
      <c r="K105" s="168">
        <f t="shared" si="23"/>
      </c>
      <c r="L105" s="162">
        <f t="shared" si="17"/>
        <v>0</v>
      </c>
      <c r="M105" s="162">
        <f t="shared" si="24"/>
      </c>
      <c r="N105" s="162">
        <f t="shared" si="18"/>
      </c>
      <c r="O105" s="165">
        <f t="shared" si="19"/>
      </c>
      <c r="P105" s="165">
        <f t="shared" si="15"/>
      </c>
      <c r="Q105" s="165">
        <f t="shared" si="25"/>
        <v>0</v>
      </c>
      <c r="R105" s="166">
        <f t="shared" si="26"/>
      </c>
      <c r="S105" s="166"/>
    </row>
    <row r="106" spans="2:19" ht="15" customHeight="1">
      <c r="B106" s="88">
        <f t="shared" si="27"/>
      </c>
      <c r="C106" s="161"/>
      <c r="D106" s="91"/>
      <c r="E106" s="162">
        <f aca="true" t="shared" si="28" ref="E106:E138">IF(C106=0,"",C106-F105)</f>
      </c>
      <c r="F106" s="163">
        <f t="shared" si="20"/>
      </c>
      <c r="G106" s="163"/>
      <c r="H106" s="167">
        <f t="shared" si="16"/>
      </c>
      <c r="I106" s="164">
        <f>IF(H106="","",I105)</f>
      </c>
      <c r="J106" s="164">
        <f t="shared" si="22"/>
      </c>
      <c r="K106" s="168">
        <f t="shared" si="23"/>
      </c>
      <c r="L106" s="162">
        <f t="shared" si="17"/>
        <v>0</v>
      </c>
      <c r="M106" s="162">
        <f t="shared" si="24"/>
      </c>
      <c r="N106" s="162">
        <f t="shared" si="18"/>
      </c>
      <c r="O106" s="165">
        <f t="shared" si="19"/>
      </c>
      <c r="P106" s="165">
        <f t="shared" si="15"/>
      </c>
      <c r="Q106" s="165">
        <f t="shared" si="25"/>
        <v>0</v>
      </c>
      <c r="R106" s="166">
        <f t="shared" si="26"/>
      </c>
      <c r="S106" s="166"/>
    </row>
    <row r="107" spans="2:19" ht="15" customHeight="1">
      <c r="B107" s="88">
        <f t="shared" si="27"/>
      </c>
      <c r="C107" s="161"/>
      <c r="D107" s="91"/>
      <c r="E107" s="162">
        <f t="shared" si="28"/>
      </c>
      <c r="F107" s="163">
        <f t="shared" si="20"/>
      </c>
      <c r="G107" s="163"/>
      <c r="H107" s="167">
        <f t="shared" si="16"/>
      </c>
      <c r="I107" s="164">
        <f>IF(H107="","",I106)</f>
      </c>
      <c r="J107" s="164">
        <f t="shared" si="22"/>
      </c>
      <c r="K107" s="168">
        <f t="shared" si="23"/>
      </c>
      <c r="L107" s="162">
        <f t="shared" si="17"/>
        <v>0</v>
      </c>
      <c r="M107" s="162">
        <f t="shared" si="24"/>
      </c>
      <c r="N107" s="162">
        <f t="shared" si="18"/>
      </c>
      <c r="O107" s="165">
        <f t="shared" si="19"/>
      </c>
      <c r="P107" s="165">
        <f aca="true" t="shared" si="29" ref="P107:P138">IF(C107="","",D107-M107-O107)</f>
      </c>
      <c r="Q107" s="165">
        <f t="shared" si="25"/>
        <v>0</v>
      </c>
      <c r="R107" s="166">
        <f t="shared" si="26"/>
      </c>
      <c r="S107" s="166"/>
    </row>
    <row r="108" spans="2:19" ht="15" customHeight="1">
      <c r="B108" s="88">
        <f t="shared" si="27"/>
      </c>
      <c r="C108" s="161"/>
      <c r="D108" s="91"/>
      <c r="E108" s="162">
        <f t="shared" si="28"/>
      </c>
      <c r="F108" s="163">
        <f t="shared" si="20"/>
      </c>
      <c r="G108" s="163"/>
      <c r="H108" s="167">
        <f t="shared" si="16"/>
      </c>
      <c r="I108" s="164">
        <f aca="true" t="shared" si="30" ref="I108:I138">IF(H108="","",I107)</f>
      </c>
      <c r="J108" s="164">
        <f t="shared" si="22"/>
      </c>
      <c r="K108" s="168">
        <f t="shared" si="23"/>
      </c>
      <c r="L108" s="162">
        <f t="shared" si="17"/>
        <v>0</v>
      </c>
      <c r="M108" s="162">
        <f t="shared" si="24"/>
      </c>
      <c r="N108" s="162">
        <f t="shared" si="18"/>
      </c>
      <c r="O108" s="165">
        <f t="shared" si="19"/>
      </c>
      <c r="P108" s="165">
        <f t="shared" si="29"/>
      </c>
      <c r="Q108" s="165">
        <f t="shared" si="25"/>
        <v>0</v>
      </c>
      <c r="R108" s="166">
        <f t="shared" si="26"/>
      </c>
      <c r="S108" s="166"/>
    </row>
    <row r="109" spans="2:19" ht="15" customHeight="1">
      <c r="B109" s="88">
        <f t="shared" si="27"/>
      </c>
      <c r="C109" s="161"/>
      <c r="D109" s="91"/>
      <c r="E109" s="162">
        <f t="shared" si="28"/>
      </c>
      <c r="F109" s="163">
        <f t="shared" si="20"/>
      </c>
      <c r="G109" s="163"/>
      <c r="H109" s="167">
        <f t="shared" si="16"/>
      </c>
      <c r="I109" s="164">
        <f t="shared" si="30"/>
      </c>
      <c r="J109" s="164">
        <f t="shared" si="22"/>
      </c>
      <c r="K109" s="168">
        <f t="shared" si="23"/>
      </c>
      <c r="L109" s="162">
        <f t="shared" si="17"/>
        <v>0</v>
      </c>
      <c r="M109" s="162">
        <f t="shared" si="24"/>
      </c>
      <c r="N109" s="162">
        <f t="shared" si="18"/>
      </c>
      <c r="O109" s="165">
        <f t="shared" si="19"/>
      </c>
      <c r="P109" s="165">
        <f t="shared" si="29"/>
      </c>
      <c r="Q109" s="165">
        <f t="shared" si="25"/>
        <v>0</v>
      </c>
      <c r="R109" s="166">
        <f t="shared" si="26"/>
      </c>
      <c r="S109" s="166"/>
    </row>
    <row r="110" spans="2:19" ht="15" customHeight="1">
      <c r="B110" s="88">
        <f t="shared" si="27"/>
      </c>
      <c r="C110" s="161"/>
      <c r="D110" s="91"/>
      <c r="E110" s="162">
        <f t="shared" si="28"/>
      </c>
      <c r="F110" s="163">
        <f t="shared" si="20"/>
      </c>
      <c r="G110" s="163"/>
      <c r="H110" s="167">
        <f t="shared" si="16"/>
      </c>
      <c r="I110" s="164">
        <f t="shared" si="30"/>
      </c>
      <c r="J110" s="164">
        <f t="shared" si="22"/>
      </c>
      <c r="K110" s="168">
        <f t="shared" si="23"/>
      </c>
      <c r="L110" s="162">
        <f t="shared" si="17"/>
        <v>0</v>
      </c>
      <c r="M110" s="162">
        <f t="shared" si="24"/>
      </c>
      <c r="N110" s="162">
        <f t="shared" si="18"/>
      </c>
      <c r="O110" s="165">
        <f t="shared" si="19"/>
      </c>
      <c r="P110" s="165">
        <f t="shared" si="29"/>
      </c>
      <c r="Q110" s="165">
        <f t="shared" si="25"/>
        <v>0</v>
      </c>
      <c r="R110" s="166">
        <f t="shared" si="26"/>
      </c>
      <c r="S110" s="166"/>
    </row>
    <row r="111" spans="2:19" ht="15" customHeight="1">
      <c r="B111" s="88">
        <f t="shared" si="27"/>
      </c>
      <c r="C111" s="161"/>
      <c r="D111" s="91"/>
      <c r="E111" s="162">
        <f t="shared" si="28"/>
      </c>
      <c r="F111" s="163">
        <f t="shared" si="20"/>
      </c>
      <c r="G111" s="163"/>
      <c r="H111" s="167">
        <f t="shared" si="16"/>
      </c>
      <c r="I111" s="164">
        <f t="shared" si="30"/>
      </c>
      <c r="J111" s="164">
        <f t="shared" si="22"/>
      </c>
      <c r="K111" s="168">
        <f t="shared" si="23"/>
      </c>
      <c r="L111" s="162">
        <f t="shared" si="17"/>
        <v>0</v>
      </c>
      <c r="M111" s="162">
        <f t="shared" si="24"/>
      </c>
      <c r="N111" s="162">
        <f t="shared" si="18"/>
      </c>
      <c r="O111" s="165">
        <f t="shared" si="19"/>
      </c>
      <c r="P111" s="165">
        <f t="shared" si="29"/>
      </c>
      <c r="Q111" s="165">
        <f t="shared" si="25"/>
        <v>0</v>
      </c>
      <c r="R111" s="166">
        <f t="shared" si="26"/>
      </c>
      <c r="S111" s="166"/>
    </row>
    <row r="112" spans="2:19" ht="15" customHeight="1">
      <c r="B112" s="88">
        <f t="shared" si="27"/>
      </c>
      <c r="C112" s="161"/>
      <c r="D112" s="91"/>
      <c r="E112" s="162">
        <f t="shared" si="28"/>
      </c>
      <c r="F112" s="163">
        <f t="shared" si="20"/>
      </c>
      <c r="G112" s="163"/>
      <c r="H112" s="167">
        <f t="shared" si="16"/>
      </c>
      <c r="I112" s="164">
        <f t="shared" si="30"/>
      </c>
      <c r="J112" s="164">
        <f t="shared" si="22"/>
      </c>
      <c r="K112" s="168">
        <f t="shared" si="23"/>
      </c>
      <c r="L112" s="162">
        <f t="shared" si="17"/>
        <v>0</v>
      </c>
      <c r="M112" s="162">
        <f t="shared" si="24"/>
      </c>
      <c r="N112" s="162">
        <f t="shared" si="18"/>
      </c>
      <c r="O112" s="165">
        <f t="shared" si="19"/>
      </c>
      <c r="P112" s="165">
        <f t="shared" si="29"/>
      </c>
      <c r="Q112" s="165">
        <f t="shared" si="25"/>
        <v>0</v>
      </c>
      <c r="R112" s="166">
        <f t="shared" si="26"/>
      </c>
      <c r="S112" s="166"/>
    </row>
    <row r="113" spans="2:19" ht="15" customHeight="1">
      <c r="B113" s="88">
        <f t="shared" si="27"/>
      </c>
      <c r="C113" s="161"/>
      <c r="D113" s="91"/>
      <c r="E113" s="162">
        <f t="shared" si="28"/>
      </c>
      <c r="F113" s="163">
        <f t="shared" si="20"/>
      </c>
      <c r="G113" s="163"/>
      <c r="H113" s="167">
        <f t="shared" si="16"/>
      </c>
      <c r="I113" s="164">
        <f t="shared" si="30"/>
      </c>
      <c r="J113" s="164">
        <f t="shared" si="22"/>
      </c>
      <c r="K113" s="168">
        <f t="shared" si="23"/>
      </c>
      <c r="L113" s="162">
        <f t="shared" si="17"/>
        <v>0</v>
      </c>
      <c r="M113" s="162">
        <f t="shared" si="24"/>
      </c>
      <c r="N113" s="162">
        <f t="shared" si="18"/>
      </c>
      <c r="O113" s="165">
        <f t="shared" si="19"/>
      </c>
      <c r="P113" s="165">
        <f t="shared" si="29"/>
      </c>
      <c r="Q113" s="165">
        <f t="shared" si="25"/>
        <v>0</v>
      </c>
      <c r="R113" s="166">
        <f t="shared" si="26"/>
      </c>
      <c r="S113" s="166"/>
    </row>
    <row r="114" spans="2:19" ht="15" customHeight="1">
      <c r="B114" s="88">
        <f t="shared" si="27"/>
      </c>
      <c r="C114" s="161"/>
      <c r="D114" s="91"/>
      <c r="E114" s="162">
        <f t="shared" si="28"/>
      </c>
      <c r="F114" s="163">
        <f t="shared" si="20"/>
      </c>
      <c r="G114" s="163"/>
      <c r="H114" s="167">
        <f t="shared" si="16"/>
      </c>
      <c r="I114" s="164">
        <f t="shared" si="30"/>
      </c>
      <c r="J114" s="164">
        <f t="shared" si="22"/>
      </c>
      <c r="K114" s="168">
        <f t="shared" si="23"/>
      </c>
      <c r="L114" s="162">
        <f t="shared" si="17"/>
        <v>0</v>
      </c>
      <c r="M114" s="162">
        <f t="shared" si="24"/>
      </c>
      <c r="N114" s="162">
        <f t="shared" si="18"/>
      </c>
      <c r="O114" s="165">
        <f t="shared" si="19"/>
      </c>
      <c r="P114" s="165">
        <f t="shared" si="29"/>
      </c>
      <c r="Q114" s="165">
        <f t="shared" si="25"/>
        <v>0</v>
      </c>
      <c r="R114" s="166">
        <f t="shared" si="26"/>
      </c>
      <c r="S114" s="166"/>
    </row>
    <row r="115" spans="2:19" ht="15" customHeight="1">
      <c r="B115" s="88">
        <f t="shared" si="27"/>
      </c>
      <c r="C115" s="161"/>
      <c r="D115" s="91"/>
      <c r="E115" s="162">
        <f t="shared" si="28"/>
      </c>
      <c r="F115" s="163">
        <f t="shared" si="20"/>
      </c>
      <c r="G115" s="163"/>
      <c r="H115" s="167">
        <f t="shared" si="16"/>
      </c>
      <c r="I115" s="164">
        <f t="shared" si="30"/>
      </c>
      <c r="J115" s="164">
        <f t="shared" si="22"/>
      </c>
      <c r="K115" s="168">
        <f t="shared" si="23"/>
      </c>
      <c r="L115" s="162">
        <f t="shared" si="17"/>
        <v>0</v>
      </c>
      <c r="M115" s="162">
        <f t="shared" si="24"/>
      </c>
      <c r="N115" s="162">
        <f t="shared" si="18"/>
      </c>
      <c r="O115" s="165">
        <f t="shared" si="19"/>
      </c>
      <c r="P115" s="165">
        <f t="shared" si="29"/>
      </c>
      <c r="Q115" s="165">
        <f t="shared" si="25"/>
        <v>0</v>
      </c>
      <c r="R115" s="166">
        <f t="shared" si="26"/>
      </c>
      <c r="S115" s="166"/>
    </row>
    <row r="116" spans="2:19" ht="15" customHeight="1">
      <c r="B116" s="88">
        <f t="shared" si="27"/>
      </c>
      <c r="C116" s="161"/>
      <c r="D116" s="91"/>
      <c r="E116" s="162">
        <f t="shared" si="28"/>
      </c>
      <c r="F116" s="163">
        <f t="shared" si="20"/>
      </c>
      <c r="G116" s="163"/>
      <c r="H116" s="167">
        <f t="shared" si="16"/>
      </c>
      <c r="I116" s="164">
        <f t="shared" si="30"/>
      </c>
      <c r="J116" s="164">
        <f t="shared" si="22"/>
      </c>
      <c r="K116" s="168">
        <f t="shared" si="23"/>
      </c>
      <c r="L116" s="162">
        <f t="shared" si="17"/>
        <v>0</v>
      </c>
      <c r="M116" s="162">
        <f t="shared" si="24"/>
      </c>
      <c r="N116" s="162">
        <f t="shared" si="18"/>
      </c>
      <c r="O116" s="165">
        <f t="shared" si="19"/>
      </c>
      <c r="P116" s="165">
        <f t="shared" si="29"/>
      </c>
      <c r="Q116" s="165">
        <f t="shared" si="25"/>
        <v>0</v>
      </c>
      <c r="R116" s="166">
        <f t="shared" si="26"/>
      </c>
      <c r="S116" s="166"/>
    </row>
    <row r="117" spans="2:19" ht="15" customHeight="1">
      <c r="B117" s="88">
        <f t="shared" si="27"/>
      </c>
      <c r="C117" s="161"/>
      <c r="D117" s="91"/>
      <c r="E117" s="162">
        <f t="shared" si="28"/>
      </c>
      <c r="F117" s="163">
        <f t="shared" si="20"/>
      </c>
      <c r="G117" s="163"/>
      <c r="H117" s="167">
        <f t="shared" si="16"/>
      </c>
      <c r="I117" s="164">
        <f t="shared" si="30"/>
      </c>
      <c r="J117" s="164">
        <f t="shared" si="22"/>
      </c>
      <c r="K117" s="168">
        <f t="shared" si="23"/>
      </c>
      <c r="L117" s="162">
        <f t="shared" si="17"/>
        <v>0</v>
      </c>
      <c r="M117" s="162">
        <f t="shared" si="24"/>
      </c>
      <c r="N117" s="162">
        <f t="shared" si="18"/>
      </c>
      <c r="O117" s="165">
        <f t="shared" si="19"/>
      </c>
      <c r="P117" s="165">
        <f t="shared" si="29"/>
      </c>
      <c r="Q117" s="165">
        <f t="shared" si="25"/>
        <v>0</v>
      </c>
      <c r="R117" s="166">
        <f t="shared" si="26"/>
      </c>
      <c r="S117" s="166"/>
    </row>
    <row r="118" spans="2:19" ht="15" customHeight="1">
      <c r="B118" s="88">
        <f t="shared" si="27"/>
      </c>
      <c r="C118" s="161"/>
      <c r="D118" s="91"/>
      <c r="E118" s="162">
        <f t="shared" si="28"/>
      </c>
      <c r="F118" s="163">
        <f t="shared" si="20"/>
      </c>
      <c r="G118" s="163"/>
      <c r="H118" s="167">
        <f t="shared" si="16"/>
      </c>
      <c r="I118" s="164">
        <f t="shared" si="30"/>
      </c>
      <c r="J118" s="164">
        <f t="shared" si="22"/>
      </c>
      <c r="K118" s="168">
        <f t="shared" si="23"/>
      </c>
      <c r="L118" s="162">
        <f t="shared" si="17"/>
        <v>0</v>
      </c>
      <c r="M118" s="162">
        <f t="shared" si="24"/>
      </c>
      <c r="N118" s="162">
        <f t="shared" si="18"/>
      </c>
      <c r="O118" s="165">
        <f t="shared" si="19"/>
      </c>
      <c r="P118" s="165">
        <f t="shared" si="29"/>
      </c>
      <c r="Q118" s="165">
        <f t="shared" si="25"/>
        <v>0</v>
      </c>
      <c r="R118" s="166">
        <f t="shared" si="26"/>
      </c>
      <c r="S118" s="166"/>
    </row>
    <row r="119" spans="2:19" ht="15" customHeight="1">
      <c r="B119" s="88">
        <f t="shared" si="27"/>
      </c>
      <c r="C119" s="161"/>
      <c r="D119" s="91"/>
      <c r="E119" s="162">
        <f t="shared" si="28"/>
      </c>
      <c r="F119" s="163">
        <f t="shared" si="20"/>
      </c>
      <c r="G119" s="163"/>
      <c r="H119" s="167">
        <f t="shared" si="16"/>
      </c>
      <c r="I119" s="164">
        <f t="shared" si="30"/>
      </c>
      <c r="J119" s="164">
        <f t="shared" si="22"/>
      </c>
      <c r="K119" s="168">
        <f t="shared" si="23"/>
      </c>
      <c r="L119" s="162">
        <f t="shared" si="17"/>
        <v>0</v>
      </c>
      <c r="M119" s="162">
        <f t="shared" si="24"/>
      </c>
      <c r="N119" s="162">
        <f t="shared" si="18"/>
      </c>
      <c r="O119" s="165">
        <f t="shared" si="19"/>
      </c>
      <c r="P119" s="165">
        <f t="shared" si="29"/>
      </c>
      <c r="Q119" s="165">
        <f t="shared" si="25"/>
        <v>0</v>
      </c>
      <c r="R119" s="166">
        <f t="shared" si="26"/>
      </c>
      <c r="S119" s="166"/>
    </row>
    <row r="120" spans="2:19" ht="15" customHeight="1">
      <c r="B120" s="88">
        <f t="shared" si="27"/>
      </c>
      <c r="C120" s="161"/>
      <c r="D120" s="91"/>
      <c r="E120" s="162">
        <f t="shared" si="28"/>
      </c>
      <c r="F120" s="163">
        <f t="shared" si="20"/>
      </c>
      <c r="G120" s="163"/>
      <c r="H120" s="167">
        <f t="shared" si="16"/>
      </c>
      <c r="I120" s="164">
        <f t="shared" si="30"/>
      </c>
      <c r="J120" s="164">
        <f t="shared" si="22"/>
      </c>
      <c r="K120" s="168">
        <f t="shared" si="23"/>
      </c>
      <c r="L120" s="162">
        <f t="shared" si="17"/>
        <v>0</v>
      </c>
      <c r="M120" s="162">
        <f t="shared" si="24"/>
      </c>
      <c r="N120" s="162">
        <f t="shared" si="18"/>
      </c>
      <c r="O120" s="165">
        <f t="shared" si="19"/>
      </c>
      <c r="P120" s="165">
        <f t="shared" si="29"/>
      </c>
      <c r="Q120" s="165">
        <f t="shared" si="25"/>
        <v>0</v>
      </c>
      <c r="R120" s="166">
        <f t="shared" si="26"/>
      </c>
      <c r="S120" s="166"/>
    </row>
    <row r="121" spans="2:19" ht="15" customHeight="1">
      <c r="B121" s="88">
        <f t="shared" si="27"/>
      </c>
      <c r="C121" s="161"/>
      <c r="D121" s="91"/>
      <c r="E121" s="162">
        <f t="shared" si="28"/>
      </c>
      <c r="F121" s="163">
        <f t="shared" si="20"/>
      </c>
      <c r="G121" s="163"/>
      <c r="H121" s="167">
        <f t="shared" si="16"/>
      </c>
      <c r="I121" s="164">
        <f t="shared" si="30"/>
      </c>
      <c r="J121" s="164">
        <f t="shared" si="22"/>
      </c>
      <c r="K121" s="168">
        <f t="shared" si="23"/>
      </c>
      <c r="L121" s="162">
        <f t="shared" si="17"/>
        <v>0</v>
      </c>
      <c r="M121" s="162">
        <f t="shared" si="24"/>
      </c>
      <c r="N121" s="162">
        <f t="shared" si="18"/>
      </c>
      <c r="O121" s="165">
        <f t="shared" si="19"/>
      </c>
      <c r="P121" s="165">
        <f t="shared" si="29"/>
      </c>
      <c r="Q121" s="165">
        <f t="shared" si="25"/>
        <v>0</v>
      </c>
      <c r="R121" s="166">
        <f t="shared" si="26"/>
      </c>
      <c r="S121" s="166"/>
    </row>
    <row r="122" spans="2:19" ht="15" customHeight="1">
      <c r="B122" s="88">
        <f t="shared" si="27"/>
      </c>
      <c r="C122" s="161"/>
      <c r="D122" s="91"/>
      <c r="E122" s="162">
        <f t="shared" si="28"/>
      </c>
      <c r="F122" s="163">
        <f t="shared" si="20"/>
      </c>
      <c r="G122" s="163"/>
      <c r="H122" s="167">
        <f t="shared" si="16"/>
      </c>
      <c r="I122" s="164">
        <f t="shared" si="30"/>
      </c>
      <c r="J122" s="164">
        <f t="shared" si="22"/>
      </c>
      <c r="K122" s="168">
        <f t="shared" si="23"/>
      </c>
      <c r="L122" s="162">
        <f t="shared" si="17"/>
        <v>0</v>
      </c>
      <c r="M122" s="162">
        <f t="shared" si="24"/>
      </c>
      <c r="N122" s="162">
        <f t="shared" si="18"/>
      </c>
      <c r="O122" s="165">
        <f t="shared" si="19"/>
      </c>
      <c r="P122" s="165">
        <f t="shared" si="29"/>
      </c>
      <c r="Q122" s="165">
        <f t="shared" si="25"/>
        <v>0</v>
      </c>
      <c r="R122" s="166">
        <f t="shared" si="26"/>
      </c>
      <c r="S122" s="166"/>
    </row>
    <row r="123" spans="2:19" ht="15" customHeight="1">
      <c r="B123" s="88">
        <f t="shared" si="27"/>
      </c>
      <c r="C123" s="161"/>
      <c r="D123" s="91"/>
      <c r="E123" s="162">
        <f t="shared" si="28"/>
      </c>
      <c r="F123" s="163">
        <f t="shared" si="20"/>
      </c>
      <c r="G123" s="163"/>
      <c r="H123" s="167">
        <f t="shared" si="16"/>
      </c>
      <c r="I123" s="164">
        <f t="shared" si="30"/>
      </c>
      <c r="J123" s="164">
        <f t="shared" si="22"/>
      </c>
      <c r="K123" s="168">
        <f t="shared" si="23"/>
      </c>
      <c r="L123" s="162">
        <f t="shared" si="17"/>
        <v>0</v>
      </c>
      <c r="M123" s="162">
        <f t="shared" si="24"/>
      </c>
      <c r="N123" s="162">
        <f t="shared" si="18"/>
      </c>
      <c r="O123" s="165">
        <f t="shared" si="19"/>
      </c>
      <c r="P123" s="165">
        <f t="shared" si="29"/>
      </c>
      <c r="Q123" s="165">
        <f t="shared" si="25"/>
        <v>0</v>
      </c>
      <c r="R123" s="166">
        <f t="shared" si="26"/>
      </c>
      <c r="S123" s="166"/>
    </row>
    <row r="124" spans="2:19" ht="15" customHeight="1">
      <c r="B124" s="88">
        <f t="shared" si="27"/>
      </c>
      <c r="C124" s="161"/>
      <c r="D124" s="91"/>
      <c r="E124" s="162">
        <f t="shared" si="28"/>
      </c>
      <c r="F124" s="163">
        <f t="shared" si="20"/>
      </c>
      <c r="G124" s="163"/>
      <c r="H124" s="167">
        <f t="shared" si="16"/>
      </c>
      <c r="I124" s="164">
        <f t="shared" si="30"/>
      </c>
      <c r="J124" s="164">
        <f t="shared" si="22"/>
      </c>
      <c r="K124" s="168">
        <f t="shared" si="23"/>
      </c>
      <c r="L124" s="162">
        <f t="shared" si="17"/>
        <v>0</v>
      </c>
      <c r="M124" s="162">
        <f t="shared" si="24"/>
      </c>
      <c r="N124" s="162">
        <f t="shared" si="18"/>
      </c>
      <c r="O124" s="165">
        <f t="shared" si="19"/>
      </c>
      <c r="P124" s="165">
        <f t="shared" si="29"/>
      </c>
      <c r="Q124" s="165">
        <f t="shared" si="25"/>
        <v>0</v>
      </c>
      <c r="R124" s="166">
        <f t="shared" si="26"/>
      </c>
      <c r="S124" s="166"/>
    </row>
    <row r="125" spans="2:19" ht="15" customHeight="1">
      <c r="B125" s="88">
        <f t="shared" si="27"/>
      </c>
      <c r="C125" s="161"/>
      <c r="D125" s="91"/>
      <c r="E125" s="162">
        <f t="shared" si="28"/>
      </c>
      <c r="F125" s="163">
        <f t="shared" si="20"/>
      </c>
      <c r="G125" s="163"/>
      <c r="H125" s="167">
        <f t="shared" si="16"/>
      </c>
      <c r="I125" s="164">
        <f t="shared" si="30"/>
      </c>
      <c r="J125" s="164">
        <f t="shared" si="22"/>
      </c>
      <c r="K125" s="168">
        <f t="shared" si="23"/>
      </c>
      <c r="L125" s="162">
        <f t="shared" si="17"/>
        <v>0</v>
      </c>
      <c r="M125" s="162">
        <f t="shared" si="24"/>
      </c>
      <c r="N125" s="162">
        <f t="shared" si="18"/>
      </c>
      <c r="O125" s="165">
        <f t="shared" si="19"/>
      </c>
      <c r="P125" s="165">
        <f t="shared" si="29"/>
      </c>
      <c r="Q125" s="165">
        <f t="shared" si="25"/>
        <v>0</v>
      </c>
      <c r="R125" s="166">
        <f t="shared" si="26"/>
      </c>
      <c r="S125" s="166"/>
    </row>
    <row r="126" spans="2:19" ht="15" customHeight="1">
      <c r="B126" s="88">
        <f t="shared" si="27"/>
      </c>
      <c r="C126" s="161"/>
      <c r="D126" s="91"/>
      <c r="E126" s="162">
        <f t="shared" si="28"/>
      </c>
      <c r="F126" s="163">
        <f t="shared" si="20"/>
      </c>
      <c r="G126" s="163"/>
      <c r="H126" s="167">
        <f t="shared" si="16"/>
      </c>
      <c r="I126" s="164">
        <f t="shared" si="30"/>
      </c>
      <c r="J126" s="164">
        <f t="shared" si="22"/>
      </c>
      <c r="K126" s="168">
        <f t="shared" si="23"/>
      </c>
      <c r="L126" s="162">
        <f t="shared" si="17"/>
        <v>0</v>
      </c>
      <c r="M126" s="162">
        <f t="shared" si="24"/>
      </c>
      <c r="N126" s="162">
        <f t="shared" si="18"/>
      </c>
      <c r="O126" s="165">
        <f t="shared" si="19"/>
      </c>
      <c r="P126" s="165">
        <f t="shared" si="29"/>
      </c>
      <c r="Q126" s="165">
        <f t="shared" si="25"/>
        <v>0</v>
      </c>
      <c r="R126" s="166">
        <f t="shared" si="26"/>
      </c>
      <c r="S126" s="166"/>
    </row>
    <row r="127" spans="2:19" ht="15" customHeight="1">
      <c r="B127" s="88">
        <f t="shared" si="27"/>
      </c>
      <c r="C127" s="161"/>
      <c r="D127" s="91"/>
      <c r="E127" s="162">
        <f t="shared" si="28"/>
      </c>
      <c r="F127" s="163">
        <f t="shared" si="20"/>
      </c>
      <c r="G127" s="163"/>
      <c r="H127" s="167">
        <f t="shared" si="16"/>
      </c>
      <c r="I127" s="164">
        <f t="shared" si="30"/>
      </c>
      <c r="J127" s="164">
        <f t="shared" si="22"/>
      </c>
      <c r="K127" s="168">
        <f t="shared" si="23"/>
      </c>
      <c r="L127" s="162">
        <f t="shared" si="17"/>
        <v>0</v>
      </c>
      <c r="M127" s="162">
        <f t="shared" si="24"/>
      </c>
      <c r="N127" s="162">
        <f t="shared" si="18"/>
      </c>
      <c r="O127" s="165">
        <f t="shared" si="19"/>
      </c>
      <c r="P127" s="165">
        <f t="shared" si="29"/>
      </c>
      <c r="Q127" s="165">
        <f t="shared" si="25"/>
        <v>0</v>
      </c>
      <c r="R127" s="166">
        <f t="shared" si="26"/>
      </c>
      <c r="S127" s="166"/>
    </row>
    <row r="128" spans="2:19" ht="15" customHeight="1">
      <c r="B128" s="88">
        <f t="shared" si="27"/>
      </c>
      <c r="C128" s="161"/>
      <c r="D128" s="91"/>
      <c r="E128" s="162">
        <f t="shared" si="28"/>
      </c>
      <c r="F128" s="163">
        <f t="shared" si="20"/>
      </c>
      <c r="G128" s="163"/>
      <c r="H128" s="167">
        <f t="shared" si="16"/>
      </c>
      <c r="I128" s="164">
        <f t="shared" si="30"/>
      </c>
      <c r="J128" s="164">
        <f t="shared" si="22"/>
      </c>
      <c r="K128" s="168">
        <f t="shared" si="23"/>
      </c>
      <c r="L128" s="162">
        <f t="shared" si="17"/>
        <v>0</v>
      </c>
      <c r="M128" s="162">
        <f t="shared" si="24"/>
      </c>
      <c r="N128" s="162">
        <f t="shared" si="18"/>
      </c>
      <c r="O128" s="165">
        <f t="shared" si="19"/>
      </c>
      <c r="P128" s="165">
        <f t="shared" si="29"/>
      </c>
      <c r="Q128" s="165">
        <f t="shared" si="25"/>
        <v>0</v>
      </c>
      <c r="R128" s="166">
        <f t="shared" si="26"/>
      </c>
      <c r="S128" s="166"/>
    </row>
    <row r="129" spans="2:19" ht="15" customHeight="1">
      <c r="B129" s="88">
        <f t="shared" si="27"/>
      </c>
      <c r="C129" s="161"/>
      <c r="D129" s="91"/>
      <c r="E129" s="162">
        <f t="shared" si="28"/>
      </c>
      <c r="F129" s="163">
        <f t="shared" si="20"/>
      </c>
      <c r="G129" s="163"/>
      <c r="H129" s="167">
        <f t="shared" si="16"/>
      </c>
      <c r="I129" s="164">
        <f t="shared" si="30"/>
      </c>
      <c r="J129" s="164">
        <f t="shared" si="22"/>
      </c>
      <c r="K129" s="168">
        <f t="shared" si="23"/>
      </c>
      <c r="L129" s="162">
        <f t="shared" si="17"/>
        <v>0</v>
      </c>
      <c r="M129" s="162">
        <f t="shared" si="24"/>
      </c>
      <c r="N129" s="162">
        <f t="shared" si="18"/>
      </c>
      <c r="O129" s="165">
        <f t="shared" si="19"/>
      </c>
      <c r="P129" s="165">
        <f t="shared" si="29"/>
      </c>
      <c r="Q129" s="165">
        <f t="shared" si="25"/>
        <v>0</v>
      </c>
      <c r="R129" s="166">
        <f t="shared" si="26"/>
      </c>
      <c r="S129" s="166"/>
    </row>
    <row r="130" spans="2:19" ht="15" customHeight="1">
      <c r="B130" s="88">
        <f t="shared" si="27"/>
      </c>
      <c r="C130" s="161"/>
      <c r="D130" s="91"/>
      <c r="E130" s="162">
        <f t="shared" si="28"/>
      </c>
      <c r="F130" s="163">
        <f t="shared" si="20"/>
      </c>
      <c r="G130" s="163"/>
      <c r="H130" s="167">
        <f t="shared" si="16"/>
      </c>
      <c r="I130" s="164">
        <f t="shared" si="30"/>
      </c>
      <c r="J130" s="164">
        <f t="shared" si="22"/>
      </c>
      <c r="K130" s="168">
        <f t="shared" si="23"/>
      </c>
      <c r="L130" s="162">
        <f t="shared" si="17"/>
        <v>0</v>
      </c>
      <c r="M130" s="162">
        <f t="shared" si="24"/>
      </c>
      <c r="N130" s="162">
        <f t="shared" si="18"/>
      </c>
      <c r="O130" s="165">
        <f t="shared" si="19"/>
      </c>
      <c r="P130" s="165">
        <f t="shared" si="29"/>
      </c>
      <c r="Q130" s="165">
        <f t="shared" si="25"/>
        <v>0</v>
      </c>
      <c r="R130" s="166">
        <f t="shared" si="26"/>
      </c>
      <c r="S130" s="166"/>
    </row>
    <row r="131" spans="2:19" ht="15" customHeight="1">
      <c r="B131" s="88">
        <f t="shared" si="27"/>
      </c>
      <c r="C131" s="161"/>
      <c r="D131" s="91"/>
      <c r="E131" s="162">
        <f t="shared" si="28"/>
      </c>
      <c r="F131" s="163">
        <f t="shared" si="20"/>
      </c>
      <c r="G131" s="163"/>
      <c r="H131" s="167">
        <f t="shared" si="16"/>
      </c>
      <c r="I131" s="164">
        <f t="shared" si="30"/>
      </c>
      <c r="J131" s="164">
        <f t="shared" si="22"/>
      </c>
      <c r="K131" s="168">
        <f t="shared" si="23"/>
      </c>
      <c r="L131" s="162">
        <f t="shared" si="17"/>
        <v>0</v>
      </c>
      <c r="M131" s="162">
        <f t="shared" si="24"/>
      </c>
      <c r="N131" s="162">
        <f t="shared" si="18"/>
      </c>
      <c r="O131" s="165">
        <f t="shared" si="19"/>
      </c>
      <c r="P131" s="165">
        <f t="shared" si="29"/>
      </c>
      <c r="Q131" s="165">
        <f t="shared" si="25"/>
        <v>0</v>
      </c>
      <c r="R131" s="166">
        <f t="shared" si="26"/>
      </c>
      <c r="S131" s="166"/>
    </row>
    <row r="132" spans="2:19" ht="15" customHeight="1">
      <c r="B132" s="88">
        <f t="shared" si="27"/>
      </c>
      <c r="C132" s="161"/>
      <c r="D132" s="91"/>
      <c r="E132" s="162">
        <f t="shared" si="28"/>
      </c>
      <c r="F132" s="163">
        <f t="shared" si="20"/>
      </c>
      <c r="G132" s="163"/>
      <c r="H132" s="167">
        <f t="shared" si="16"/>
      </c>
      <c r="I132" s="164">
        <f t="shared" si="30"/>
      </c>
      <c r="J132" s="164">
        <f t="shared" si="22"/>
      </c>
      <c r="K132" s="168">
        <f t="shared" si="23"/>
      </c>
      <c r="L132" s="162">
        <f t="shared" si="17"/>
        <v>0</v>
      </c>
      <c r="M132" s="162">
        <f t="shared" si="24"/>
      </c>
      <c r="N132" s="162">
        <f t="shared" si="18"/>
      </c>
      <c r="O132" s="165">
        <f t="shared" si="19"/>
      </c>
      <c r="P132" s="165">
        <f t="shared" si="29"/>
      </c>
      <c r="Q132" s="165">
        <f t="shared" si="25"/>
        <v>0</v>
      </c>
      <c r="R132" s="166">
        <f t="shared" si="26"/>
      </c>
      <c r="S132" s="166"/>
    </row>
    <row r="133" spans="2:19" ht="15" customHeight="1">
      <c r="B133" s="88">
        <f t="shared" si="27"/>
      </c>
      <c r="C133" s="161"/>
      <c r="D133" s="91"/>
      <c r="E133" s="162">
        <f t="shared" si="28"/>
      </c>
      <c r="F133" s="163">
        <f t="shared" si="20"/>
      </c>
      <c r="G133" s="163"/>
      <c r="H133" s="167">
        <f t="shared" si="16"/>
      </c>
      <c r="I133" s="164">
        <f t="shared" si="30"/>
      </c>
      <c r="J133" s="164">
        <f t="shared" si="22"/>
      </c>
      <c r="K133" s="168">
        <f t="shared" si="23"/>
      </c>
      <c r="L133" s="162">
        <f t="shared" si="17"/>
        <v>0</v>
      </c>
      <c r="M133" s="162">
        <f t="shared" si="24"/>
      </c>
      <c r="N133" s="162">
        <f t="shared" si="18"/>
      </c>
      <c r="O133" s="165">
        <f t="shared" si="19"/>
      </c>
      <c r="P133" s="165">
        <f t="shared" si="29"/>
      </c>
      <c r="Q133" s="165">
        <f t="shared" si="25"/>
        <v>0</v>
      </c>
      <c r="R133" s="166">
        <f t="shared" si="26"/>
      </c>
      <c r="S133" s="166"/>
    </row>
    <row r="134" spans="2:19" ht="15" customHeight="1">
      <c r="B134" s="88">
        <f t="shared" si="27"/>
      </c>
      <c r="C134" s="161"/>
      <c r="D134" s="91"/>
      <c r="E134" s="162">
        <f t="shared" si="28"/>
      </c>
      <c r="F134" s="163">
        <f t="shared" si="20"/>
      </c>
      <c r="G134" s="163"/>
      <c r="H134" s="167">
        <f t="shared" si="16"/>
      </c>
      <c r="I134" s="164">
        <f t="shared" si="30"/>
      </c>
      <c r="J134" s="164">
        <f t="shared" si="22"/>
      </c>
      <c r="K134" s="168">
        <f t="shared" si="23"/>
      </c>
      <c r="L134" s="162">
        <f t="shared" si="17"/>
        <v>0</v>
      </c>
      <c r="M134" s="162">
        <f t="shared" si="24"/>
      </c>
      <c r="N134" s="162">
        <f t="shared" si="18"/>
      </c>
      <c r="O134" s="165">
        <f t="shared" si="19"/>
      </c>
      <c r="P134" s="165">
        <f t="shared" si="29"/>
      </c>
      <c r="Q134" s="165">
        <f t="shared" si="25"/>
        <v>0</v>
      </c>
      <c r="R134" s="166">
        <f t="shared" si="26"/>
      </c>
      <c r="S134" s="166"/>
    </row>
    <row r="135" spans="2:19" ht="15" customHeight="1">
      <c r="B135" s="88">
        <f t="shared" si="27"/>
      </c>
      <c r="C135" s="161"/>
      <c r="D135" s="91"/>
      <c r="E135" s="162">
        <f t="shared" si="28"/>
      </c>
      <c r="F135" s="163">
        <f t="shared" si="20"/>
      </c>
      <c r="G135" s="163"/>
      <c r="H135" s="167">
        <f t="shared" si="16"/>
      </c>
      <c r="I135" s="164">
        <f t="shared" si="30"/>
      </c>
      <c r="J135" s="164">
        <f t="shared" si="22"/>
      </c>
      <c r="K135" s="168">
        <f t="shared" si="23"/>
      </c>
      <c r="L135" s="162">
        <f t="shared" si="17"/>
        <v>0</v>
      </c>
      <c r="M135" s="162">
        <f t="shared" si="24"/>
      </c>
      <c r="N135" s="162">
        <f t="shared" si="18"/>
      </c>
      <c r="O135" s="165">
        <f t="shared" si="19"/>
      </c>
      <c r="P135" s="165">
        <f t="shared" si="29"/>
      </c>
      <c r="Q135" s="165">
        <f t="shared" si="25"/>
        <v>0</v>
      </c>
      <c r="R135" s="166">
        <f t="shared" si="26"/>
      </c>
      <c r="S135" s="166"/>
    </row>
    <row r="136" spans="2:19" ht="15" customHeight="1">
      <c r="B136" s="88">
        <f t="shared" si="27"/>
      </c>
      <c r="C136" s="161"/>
      <c r="D136" s="91"/>
      <c r="E136" s="162">
        <f t="shared" si="28"/>
      </c>
      <c r="F136" s="163">
        <f t="shared" si="20"/>
      </c>
      <c r="G136" s="163"/>
      <c r="H136" s="167">
        <f t="shared" si="16"/>
      </c>
      <c r="I136" s="164">
        <f t="shared" si="30"/>
      </c>
      <c r="J136" s="164">
        <f t="shared" si="22"/>
      </c>
      <c r="K136" s="168">
        <f t="shared" si="23"/>
      </c>
      <c r="L136" s="162">
        <f t="shared" si="17"/>
        <v>0</v>
      </c>
      <c r="M136" s="162">
        <f t="shared" si="24"/>
      </c>
      <c r="N136" s="162">
        <f t="shared" si="18"/>
      </c>
      <c r="O136" s="165">
        <f t="shared" si="19"/>
      </c>
      <c r="P136" s="165">
        <f t="shared" si="29"/>
      </c>
      <c r="Q136" s="165">
        <f t="shared" si="25"/>
        <v>0</v>
      </c>
      <c r="R136" s="166">
        <f t="shared" si="26"/>
      </c>
      <c r="S136" s="166"/>
    </row>
    <row r="137" spans="2:19" ht="15" customHeight="1">
      <c r="B137" s="88">
        <f t="shared" si="27"/>
      </c>
      <c r="C137" s="161"/>
      <c r="D137" s="91"/>
      <c r="E137" s="162">
        <f t="shared" si="28"/>
      </c>
      <c r="F137" s="163">
        <f t="shared" si="20"/>
      </c>
      <c r="G137" s="163"/>
      <c r="H137" s="167">
        <f t="shared" si="16"/>
      </c>
      <c r="I137" s="164">
        <f t="shared" si="30"/>
      </c>
      <c r="J137" s="164">
        <f t="shared" si="22"/>
      </c>
      <c r="K137" s="168">
        <f t="shared" si="23"/>
      </c>
      <c r="L137" s="162">
        <f t="shared" si="17"/>
        <v>0</v>
      </c>
      <c r="M137" s="162">
        <f t="shared" si="24"/>
      </c>
      <c r="N137" s="162">
        <f t="shared" si="18"/>
      </c>
      <c r="O137" s="165">
        <f t="shared" si="19"/>
      </c>
      <c r="P137" s="165">
        <f t="shared" si="29"/>
      </c>
      <c r="Q137" s="165">
        <f t="shared" si="25"/>
        <v>0</v>
      </c>
      <c r="R137" s="166">
        <f t="shared" si="26"/>
      </c>
      <c r="S137" s="166"/>
    </row>
    <row r="138" spans="2:19" ht="15" customHeight="1">
      <c r="B138" s="88">
        <f t="shared" si="27"/>
      </c>
      <c r="C138" s="161"/>
      <c r="D138" s="91"/>
      <c r="E138" s="162">
        <f t="shared" si="28"/>
      </c>
      <c r="F138" s="163">
        <f t="shared" si="20"/>
      </c>
      <c r="G138" s="163"/>
      <c r="H138" s="167">
        <f t="shared" si="16"/>
      </c>
      <c r="I138" s="164">
        <f t="shared" si="30"/>
      </c>
      <c r="J138" s="164">
        <f t="shared" si="22"/>
      </c>
      <c r="K138" s="168">
        <f t="shared" si="23"/>
      </c>
      <c r="L138" s="162">
        <f t="shared" si="17"/>
        <v>0</v>
      </c>
      <c r="M138" s="162">
        <f t="shared" si="24"/>
      </c>
      <c r="N138" s="162">
        <f t="shared" si="18"/>
      </c>
      <c r="O138" s="165">
        <f t="shared" si="19"/>
      </c>
      <c r="P138" s="165">
        <f t="shared" si="29"/>
      </c>
      <c r="Q138" s="165">
        <f t="shared" si="25"/>
        <v>0</v>
      </c>
      <c r="R138" s="166">
        <f t="shared" si="26"/>
      </c>
      <c r="S138" s="166"/>
    </row>
    <row r="140" spans="2:15" ht="17.25">
      <c r="B140" s="95">
        <f>MAX(B16:B139)</f>
        <v>0</v>
      </c>
      <c r="C140" s="95"/>
      <c r="D140" s="95"/>
      <c r="E140" s="95"/>
      <c r="F140" s="95"/>
      <c r="G140" s="95"/>
      <c r="H140" s="95"/>
      <c r="I140" s="96" t="s">
        <v>13</v>
      </c>
      <c r="J140" s="96"/>
      <c r="K140" s="97">
        <f>SUM(K16:K139)</f>
        <v>0</v>
      </c>
      <c r="L140" s="98"/>
      <c r="M140" s="98"/>
      <c r="N140" s="98"/>
      <c r="O140" s="99"/>
    </row>
  </sheetData>
  <sheetProtection/>
  <mergeCells count="155">
    <mergeCell ref="R134:S134"/>
    <mergeCell ref="R135:S135"/>
    <mergeCell ref="R136:S136"/>
    <mergeCell ref="R137:S137"/>
    <mergeCell ref="R138:S138"/>
    <mergeCell ref="B140:H140"/>
    <mergeCell ref="I140:J140"/>
    <mergeCell ref="K140:O140"/>
    <mergeCell ref="R128:S128"/>
    <mergeCell ref="R129:S129"/>
    <mergeCell ref="R130:S130"/>
    <mergeCell ref="R131:S131"/>
    <mergeCell ref="R132:S132"/>
    <mergeCell ref="R133:S133"/>
    <mergeCell ref="R122:S122"/>
    <mergeCell ref="R123:S123"/>
    <mergeCell ref="R124:S124"/>
    <mergeCell ref="R125:S125"/>
    <mergeCell ref="R126:S126"/>
    <mergeCell ref="R127:S127"/>
    <mergeCell ref="R116:S116"/>
    <mergeCell ref="R117:S117"/>
    <mergeCell ref="R118:S118"/>
    <mergeCell ref="R119:S119"/>
    <mergeCell ref="R120:S120"/>
    <mergeCell ref="R121:S121"/>
    <mergeCell ref="R110:S110"/>
    <mergeCell ref="R111:S111"/>
    <mergeCell ref="R112:S112"/>
    <mergeCell ref="R113:S113"/>
    <mergeCell ref="R114:S114"/>
    <mergeCell ref="R115:S115"/>
    <mergeCell ref="R104:S104"/>
    <mergeCell ref="R105:S105"/>
    <mergeCell ref="R106:S106"/>
    <mergeCell ref="R107:S107"/>
    <mergeCell ref="R108:S108"/>
    <mergeCell ref="R109:S109"/>
    <mergeCell ref="R98:S98"/>
    <mergeCell ref="R99:S99"/>
    <mergeCell ref="R100:S100"/>
    <mergeCell ref="R101:S101"/>
    <mergeCell ref="R102:S102"/>
    <mergeCell ref="R103:S103"/>
    <mergeCell ref="R92:S92"/>
    <mergeCell ref="R93:S93"/>
    <mergeCell ref="R94:S94"/>
    <mergeCell ref="R95:S95"/>
    <mergeCell ref="R96:S96"/>
    <mergeCell ref="R97:S97"/>
    <mergeCell ref="R86:S86"/>
    <mergeCell ref="R87:S87"/>
    <mergeCell ref="R88:S88"/>
    <mergeCell ref="R89:S89"/>
    <mergeCell ref="R90:S90"/>
    <mergeCell ref="R91:S91"/>
    <mergeCell ref="R80:S80"/>
    <mergeCell ref="R81:S81"/>
    <mergeCell ref="R82:S82"/>
    <mergeCell ref="R83:S83"/>
    <mergeCell ref="R84:S84"/>
    <mergeCell ref="R85:S85"/>
    <mergeCell ref="R74:S74"/>
    <mergeCell ref="R75:S75"/>
    <mergeCell ref="R76:S76"/>
    <mergeCell ref="R77:S77"/>
    <mergeCell ref="R78:S78"/>
    <mergeCell ref="R79:S79"/>
    <mergeCell ref="R68:S68"/>
    <mergeCell ref="R69:S69"/>
    <mergeCell ref="R70:S70"/>
    <mergeCell ref="R71:S71"/>
    <mergeCell ref="R72:S72"/>
    <mergeCell ref="R73:S73"/>
    <mergeCell ref="R62:S62"/>
    <mergeCell ref="R63:S63"/>
    <mergeCell ref="R64:S64"/>
    <mergeCell ref="R65:S65"/>
    <mergeCell ref="R66:S66"/>
    <mergeCell ref="R67:S67"/>
    <mergeCell ref="R56:S56"/>
    <mergeCell ref="R57:S57"/>
    <mergeCell ref="R58:S58"/>
    <mergeCell ref="R59:S59"/>
    <mergeCell ref="R60:S60"/>
    <mergeCell ref="R61:S61"/>
    <mergeCell ref="R50:S50"/>
    <mergeCell ref="R51:S51"/>
    <mergeCell ref="R52:S52"/>
    <mergeCell ref="R53:S53"/>
    <mergeCell ref="R54:S54"/>
    <mergeCell ref="R55:S55"/>
    <mergeCell ref="R44:S44"/>
    <mergeCell ref="R45:S45"/>
    <mergeCell ref="R46:S46"/>
    <mergeCell ref="R47:S47"/>
    <mergeCell ref="R48:S48"/>
    <mergeCell ref="R49:S49"/>
    <mergeCell ref="R38:S38"/>
    <mergeCell ref="R39:S39"/>
    <mergeCell ref="R40:S40"/>
    <mergeCell ref="R41:S41"/>
    <mergeCell ref="R42:S42"/>
    <mergeCell ref="R43:S43"/>
    <mergeCell ref="R32:S32"/>
    <mergeCell ref="R33:S33"/>
    <mergeCell ref="R34:S34"/>
    <mergeCell ref="R35:S35"/>
    <mergeCell ref="R36:S36"/>
    <mergeCell ref="R37:S37"/>
    <mergeCell ref="R26:S26"/>
    <mergeCell ref="R27:S27"/>
    <mergeCell ref="R28:S28"/>
    <mergeCell ref="R29:S29"/>
    <mergeCell ref="R30:S30"/>
    <mergeCell ref="R31:S31"/>
    <mergeCell ref="R20:S20"/>
    <mergeCell ref="R21:S21"/>
    <mergeCell ref="R22:S22"/>
    <mergeCell ref="R23:S23"/>
    <mergeCell ref="R24:S24"/>
    <mergeCell ref="R25:S25"/>
    <mergeCell ref="B14:S14"/>
    <mergeCell ref="R15:S15"/>
    <mergeCell ref="R16:S16"/>
    <mergeCell ref="R17:S17"/>
    <mergeCell ref="R18:S18"/>
    <mergeCell ref="R19:S19"/>
    <mergeCell ref="F11:M11"/>
    <mergeCell ref="N11:O11"/>
    <mergeCell ref="R11:S11"/>
    <mergeCell ref="F12:H12"/>
    <mergeCell ref="I12:J12"/>
    <mergeCell ref="L12:M12"/>
    <mergeCell ref="F9:M9"/>
    <mergeCell ref="N9:S9"/>
    <mergeCell ref="F10:H10"/>
    <mergeCell ref="I10:J10"/>
    <mergeCell ref="L10:M10"/>
    <mergeCell ref="N10:O10"/>
    <mergeCell ref="R10:S10"/>
    <mergeCell ref="F7:H7"/>
    <mergeCell ref="I7:J7"/>
    <mergeCell ref="K7:L7"/>
    <mergeCell ref="M7:N7"/>
    <mergeCell ref="F8:H8"/>
    <mergeCell ref="I8:J8"/>
    <mergeCell ref="F3:H4"/>
    <mergeCell ref="I3:K4"/>
    <mergeCell ref="M3:O4"/>
    <mergeCell ref="P3:R4"/>
    <mergeCell ref="F6:H6"/>
    <mergeCell ref="I6:J6"/>
    <mergeCell ref="K6:L6"/>
    <mergeCell ref="M6:N6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2"/>
  <headerFooter alignWithMargins="0">
    <oddHeader>&amp;L別紙計算書</oddHeader>
    <oddFooter>&amp;C&amp;P / &amp;N ページ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広光</dc:creator>
  <cp:keywords/>
  <dc:description/>
  <cp:lastModifiedBy>kotake</cp:lastModifiedBy>
  <cp:lastPrinted>2014-10-08T09:56:41Z</cp:lastPrinted>
  <dcterms:created xsi:type="dcterms:W3CDTF">2010-03-16T13:50:10Z</dcterms:created>
  <dcterms:modified xsi:type="dcterms:W3CDTF">2019-09-26T07:39:13Z</dcterms:modified>
  <cp:category/>
  <cp:version/>
  <cp:contentType/>
  <cp:contentStatus/>
</cp:coreProperties>
</file>